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d.docs.live.net/08b03ea577e69e87/Desktop/"/>
    </mc:Choice>
  </mc:AlternateContent>
  <xr:revisionPtr revIDLastSave="118" documentId="8_{71B67405-3665-4AA0-B55D-09D960D84CC2}" xr6:coauthVersionLast="47" xr6:coauthVersionMax="47" xr10:uidLastSave="{18FC18C6-4225-41DA-BA04-4068A2E59E4A}"/>
  <bookViews>
    <workbookView xWindow="43080" yWindow="-120" windowWidth="20640" windowHeight="11040" xr2:uid="{38EBCE2A-2EE9-4F67-93EB-1295D7F6315C}"/>
  </bookViews>
  <sheets>
    <sheet name="Ejercicio" sheetId="3" r:id="rId1"/>
    <sheet name="Tarea"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8" i="3" l="1"/>
  <c r="E182" i="3"/>
  <c r="F182" i="3"/>
  <c r="G182" i="3"/>
  <c r="D182" i="3"/>
  <c r="G92" i="5"/>
  <c r="F92" i="5"/>
  <c r="E92" i="5"/>
  <c r="D92" i="5"/>
  <c r="D82" i="5"/>
  <c r="C12" i="5"/>
  <c r="C11" i="5"/>
  <c r="C13" i="3"/>
  <c r="C12" i="3"/>
  <c r="K83" i="3" l="1"/>
</calcChain>
</file>

<file path=xl/sharedStrings.xml><?xml version="1.0" encoding="utf-8"?>
<sst xmlns="http://schemas.openxmlformats.org/spreadsheetml/2006/main" count="310" uniqueCount="111">
  <si>
    <t>Provisión</t>
  </si>
  <si>
    <t>Imponible</t>
  </si>
  <si>
    <t>Detalle</t>
  </si>
  <si>
    <t>mes 1</t>
  </si>
  <si>
    <t>mes 2</t>
  </si>
  <si>
    <t>mes 3</t>
  </si>
  <si>
    <t>Promedio</t>
  </si>
  <si>
    <t>Valor Diario</t>
  </si>
  <si>
    <t>Meses</t>
  </si>
  <si>
    <t>Total</t>
  </si>
  <si>
    <t xml:space="preserve">Carlos Filgueira </t>
  </si>
  <si>
    <t xml:space="preserve">Audrey Arbelo </t>
  </si>
  <si>
    <t xml:space="preserve">Hans Otth </t>
  </si>
  <si>
    <t>Aurora Filgueira</t>
  </si>
  <si>
    <t>Debe</t>
  </si>
  <si>
    <t>Haber</t>
  </si>
  <si>
    <t>RUT</t>
  </si>
  <si>
    <t>Origen</t>
  </si>
  <si>
    <t>Monto</t>
  </si>
  <si>
    <t>Probabilidad de Ocurrencia</t>
  </si>
  <si>
    <t>10.000-2</t>
  </si>
  <si>
    <t>Demanda Civil</t>
  </si>
  <si>
    <t>11.000-4</t>
  </si>
  <si>
    <t>18.000-3</t>
  </si>
  <si>
    <t>17.000-4</t>
  </si>
  <si>
    <t>21.000-k</t>
  </si>
  <si>
    <t>Costos y Reajustes</t>
  </si>
  <si>
    <t>Totales</t>
  </si>
  <si>
    <t>Valor</t>
  </si>
  <si>
    <t>Vencimiento</t>
  </si>
  <si>
    <t>Periodo</t>
  </si>
  <si>
    <t xml:space="preserve">Días </t>
  </si>
  <si>
    <t>Luz</t>
  </si>
  <si>
    <t>Agua</t>
  </si>
  <si>
    <t>15.12.2023 al 14.01.2024</t>
  </si>
  <si>
    <t>Celular</t>
  </si>
  <si>
    <t>Fono</t>
  </si>
  <si>
    <t>Remuneración</t>
  </si>
  <si>
    <t>N/A</t>
  </si>
  <si>
    <t>Arriendo</t>
  </si>
  <si>
    <t>Repuestos</t>
  </si>
  <si>
    <t>Fecha</t>
  </si>
  <si>
    <t>-</t>
  </si>
  <si>
    <t>Paulina Ulloa</t>
  </si>
  <si>
    <t>Javiera Filgueira</t>
  </si>
  <si>
    <t>Marjorie Filgueira</t>
  </si>
  <si>
    <t>Maxi Ramos</t>
  </si>
  <si>
    <t>a)     Provisión Vacaciones, se tiene el siguiente detalle:</t>
  </si>
  <si>
    <t>Materialidad</t>
  </si>
  <si>
    <t>LET</t>
  </si>
  <si>
    <t>UET</t>
  </si>
  <si>
    <t>A continuación, se le entrega una serie de Ejercicios, para auditar al 31.12.2023.</t>
  </si>
  <si>
    <t>La dirección de la empresa le pide su opinión si se debe generar algún registro contable lo siguiente:</t>
  </si>
  <si>
    <t>1) La sociedad tiene un contrato vigente de ventas de existencias por un valor de $60.000.000 con entrega el 10 de marzo del siguiente año, al 31 de diciembre y por distintas circunstancias la entidad se da cuenta que el costo de cumplir el contrato es de $83.000.000, se evalúa generar una provisión por contrato oneroso, para no afectar el siguiente año, por un error del año actual.</t>
  </si>
  <si>
    <t>2) La entidad en mayo, del próximo año debe cancelar por conceptos medioambientales al estado el 5% de las ventas generadas en el año, la entidad genero ventas por $750.000.000</t>
  </si>
  <si>
    <t>En auditoría se solicita información para evaluar posibles cuentas por cobrar y el registro de las provisiones</t>
  </si>
  <si>
    <t>e) El detalle de los juicios es el siguiente:</t>
  </si>
  <si>
    <t>3) La sociedad, recibe información al cierre de los estados financieros, por parte del experto en NIIF (mundialmente conocido), Carlos Filgueira Ramos, que la nueva norma de provisiones que se aplica el año 2024 puede tener un impacto en los estados financieros de $27.000.000 con una probabilidad del 99%, por lo cual la entidad se encuentra evaluando la provisión.</t>
  </si>
  <si>
    <t>Ajuste</t>
  </si>
  <si>
    <t>(a) 2.11.001 Provisión Vacaciones</t>
  </si>
  <si>
    <t>(b) 2.11.002 Provisión Riesgos Políticos</t>
  </si>
  <si>
    <t>© 2.11.003 Provisión Reestructuración</t>
  </si>
  <si>
    <t>(d) 2.11.004 Provisión Catastrofe</t>
  </si>
  <si>
    <t>(e) 2.11.005 Provisión Juicios</t>
  </si>
  <si>
    <t>(f) 2.11.006 Provisión Garantias</t>
  </si>
  <si>
    <t>3.11.003 Riesgos</t>
  </si>
  <si>
    <t>3.11.002 Vacaciones</t>
  </si>
  <si>
    <t>Gastos</t>
  </si>
  <si>
    <t>3.11.010 Reestructuración</t>
  </si>
  <si>
    <t>3.11.015 Catastrofe</t>
  </si>
  <si>
    <t>3.11.018 Juicios</t>
  </si>
  <si>
    <t>3.11.019 Garantías</t>
  </si>
  <si>
    <t xml:space="preserve">b) Provisión Riesgos Políticos (por el conflicto de Estados Unidos contra China), se espera una pérdida en los contratos por $25.000.000. </t>
  </si>
  <si>
    <t>El 20 de diciembre del mismo año se acordó, por parte de la dirección, un plan; el cual tiene detallado el despido de las personas del departamento que se ejecutara entre los meses de junio y julio del próximo año, la estimación por costos de reestructuración es de $68.000.000.</t>
  </si>
  <si>
    <t xml:space="preserve">4) El 31 de octubre del año 2023, gerencia tomó la decisión de cerrar un departamento.   </t>
  </si>
  <si>
    <t>(c) 2.11.004 Provisión Catastrofe</t>
  </si>
  <si>
    <t>(d) 2.11.005 Provisión Juicios</t>
  </si>
  <si>
    <t>(e) 2.11.006 Provisión Garantias</t>
  </si>
  <si>
    <t>d) El detalle de los juicios es el siguiente:</t>
  </si>
  <si>
    <t>e) Se venden productos con garantía, al 31 de diciembre de 2023 las ventas fueron de $900.000.000, según la información proporcionada el gasto incurrido en la garantía de los productos vendidos en años anteriores fue el siguiente en cada año (nunca se generó provisión por este concepto):</t>
  </si>
  <si>
    <t>f)     El detalle de las facturas de compra encontradas en el 2024 con respecto al 2023 es la siguiente, evalúe su provisión:</t>
  </si>
  <si>
    <t>c) La sociedad, recibe información al cierre de los estados financieros, por parte de la NASA que ocurra un catastrofe el cual se estima tendrá un efecto de $25.000.000 en un futuro en la sociedad.</t>
  </si>
  <si>
    <t>10.01.2024</t>
  </si>
  <si>
    <t>13.01.2024</t>
  </si>
  <si>
    <t>19.01.2024</t>
  </si>
  <si>
    <t>07.12.2023 al 06.01.2024</t>
  </si>
  <si>
    <t>10.12.2023 al 10.01.2024</t>
  </si>
  <si>
    <t>31.01.2024</t>
  </si>
  <si>
    <t>11.12.2023 al 10.01.2024</t>
  </si>
  <si>
    <t>BCE</t>
  </si>
  <si>
    <t>Auditoría</t>
  </si>
  <si>
    <t xml:space="preserve">Glosa: </t>
  </si>
  <si>
    <t>Glosa:</t>
  </si>
  <si>
    <t>1) La sociedad tiene un contrato vigente de ventas de existencias por un valor de $70.000.000 con entrega el 10 de marzo del siguiente año, al 31 de diciembre y por distintas circunstancias la entidad se da cuenta que el costo de cumplir el contrato es de $97.000.000, se evalúa generar una provisión por contrato oneroso, para no afectar el siguiente año, por un error del año actual.</t>
  </si>
  <si>
    <t>2) La entidad en mayo, del próximo año debe cancelar por conceptos medioambientales al estado el 4% de las ventas generadas en el año, la entidad genero ventas por $940.000.000</t>
  </si>
  <si>
    <t>A continuación, se le entrega una serie de Ejercicios, para auditar al 31.12.2024.</t>
  </si>
  <si>
    <t>3) La sociedad, recibe información al cierre de los estados financieros, por parte del experto en NIIF (mundialmente conocido), Carlos Filgueira Ramos, que la nueva norma de provisiones que se aplica el año 2025 puede tener un impacto en los estados financieros de $37.000.000 con una probabilidad del 99%, por lo cual la entidad se encuentra evaluando la provisión.</t>
  </si>
  <si>
    <t xml:space="preserve">c) El 31 de octubre del año 2024, gerencia tomó la decisión de cerrar un departamento.   </t>
  </si>
  <si>
    <t>f) Se venden productos con garantía, al 31 de diciembre de 2024 las ventas fueron de $940.000.000, según la información proporcionada el gasto incurrido en la garantía de los productos vendidos en años anteriores fue el siguiente en cada año.</t>
  </si>
  <si>
    <t>20.01.2025</t>
  </si>
  <si>
    <t>12.01.2025</t>
  </si>
  <si>
    <t>17.01.2025</t>
  </si>
  <si>
    <t>15.01.2025</t>
  </si>
  <si>
    <t>h)     El detalle de las facturas de compra encontradas en el 2025 con respecto al 2024 es la siguiente, evalúe su provisión:</t>
  </si>
  <si>
    <t>12.12.2024 al 11.01.2025</t>
  </si>
  <si>
    <t>18.12.2024 al 17.01.2025</t>
  </si>
  <si>
    <t>21.12.2024 al 20.01.2025</t>
  </si>
  <si>
    <t>13.12.2024 al 12.01.2025</t>
  </si>
  <si>
    <t>b) EEUU y China tienen conflicto por Taiwán lo que genera un bloqueo de importaciones de tecnología, se estima en unas pérdidas por diferencia de tipo de cambio de $56.000.000 con una probabilidad del 99%, no se tiene registrado.</t>
  </si>
  <si>
    <t xml:space="preserve">El 20 de diciembre del mismo año gerencia informo un plan detallado; el cual tiene el despido de las personas del departamento que se ejecutara entre los meses de junio y julio del próximo año, la estimación por costos de reestructuración es de $38.000.000, la dirección informo un plan detallado por $55.000.000 </t>
  </si>
  <si>
    <t>d) La sociedad, recibe información por parte de los brasileños de su sistema “Quake Red Alert” con una certeza comprobada de un 90%, donde un sismo generará un daño por catastrofe de $56.000.000 en el proximo año, lo cual la administración lo cataloga como una excepción de la NIC 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</si>
</sst>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64" formatCode="_ * #,##0.00_ ;_ * \-#,##0.00_ ;_ * &quot;-&quot;_ ;_ @_ "/>
  </numFmts>
  <fonts count="8" x14ac:knownFonts="1">
    <font>
      <sz val="11"/>
      <color theme="1"/>
      <name val="Calibri"/>
      <family val="2"/>
      <scheme val="minor"/>
    </font>
    <font>
      <sz val="11"/>
      <color theme="1"/>
      <name val="Calibri"/>
      <family val="2"/>
      <scheme val="minor"/>
    </font>
    <font>
      <sz val="12"/>
      <color theme="1"/>
      <name val="Georgia"/>
      <family val="1"/>
    </font>
    <font>
      <b/>
      <u/>
      <sz val="12"/>
      <color theme="1"/>
      <name val="Georgia"/>
      <family val="1"/>
    </font>
    <font>
      <b/>
      <sz val="12"/>
      <color theme="1"/>
      <name val="Georgia"/>
      <family val="1"/>
    </font>
    <font>
      <sz val="12"/>
      <color rgb="FF000000"/>
      <name val="Georgia"/>
      <family val="1"/>
    </font>
    <font>
      <b/>
      <sz val="12"/>
      <color rgb="FF000000"/>
      <name val="Georgia"/>
      <family val="1"/>
    </font>
    <font>
      <sz val="12"/>
      <name val="Georgia"/>
      <family val="1"/>
    </font>
  </fonts>
  <fills count="8">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s>
  <cellStyleXfs count="2">
    <xf numFmtId="0" fontId="0" fillId="0" borderId="0"/>
    <xf numFmtId="41" fontId="1" fillId="0" borderId="0" applyFont="0" applyFill="0" applyBorder="0" applyAlignment="0" applyProtection="0"/>
  </cellStyleXfs>
  <cellXfs count="147">
    <xf numFmtId="0" fontId="0" fillId="0" borderId="0" xfId="0"/>
    <xf numFmtId="0" fontId="2" fillId="0" borderId="0" xfId="0" applyFont="1"/>
    <xf numFmtId="0" fontId="3" fillId="0" borderId="0" xfId="0" applyFont="1" applyAlignment="1">
      <alignment horizontal="left" vertical="center"/>
    </xf>
    <xf numFmtId="0" fontId="4" fillId="0" borderId="0" xfId="0" applyFont="1" applyAlignment="1">
      <alignment horizontal="left" vertical="center"/>
    </xf>
    <xf numFmtId="0" fontId="5" fillId="3" borderId="0" xfId="0" applyFont="1" applyFill="1" applyAlignment="1">
      <alignment vertical="center"/>
    </xf>
    <xf numFmtId="0" fontId="6" fillId="2" borderId="1"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5" fillId="3" borderId="3" xfId="0" applyFont="1" applyFill="1" applyBorder="1" applyAlignment="1">
      <alignment vertical="center" wrapText="1"/>
    </xf>
    <xf numFmtId="3" fontId="5" fillId="3" borderId="12" xfId="0" applyNumberFormat="1" applyFont="1" applyFill="1" applyBorder="1" applyAlignment="1">
      <alignment horizontal="right" vertical="center"/>
    </xf>
    <xf numFmtId="3" fontId="5" fillId="3" borderId="3" xfId="0" applyNumberFormat="1" applyFont="1" applyFill="1" applyBorder="1" applyAlignment="1">
      <alignment horizontal="right" vertical="center"/>
    </xf>
    <xf numFmtId="3" fontId="5" fillId="3" borderId="5" xfId="0" applyNumberFormat="1" applyFont="1" applyFill="1" applyBorder="1" applyAlignment="1">
      <alignment horizontal="right" vertical="center"/>
    </xf>
    <xf numFmtId="0" fontId="5" fillId="3" borderId="5" xfId="0" applyFont="1" applyFill="1" applyBorder="1" applyAlignment="1">
      <alignment horizontal="right" vertical="center"/>
    </xf>
    <xf numFmtId="0" fontId="6" fillId="2"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3" fontId="5" fillId="0" borderId="5" xfId="0" applyNumberFormat="1" applyFont="1" applyBorder="1" applyAlignment="1">
      <alignment horizontal="right" vertical="center" wrapText="1"/>
    </xf>
    <xf numFmtId="9" fontId="5" fillId="0" borderId="5" xfId="0" applyNumberFormat="1" applyFont="1" applyBorder="1" applyAlignment="1">
      <alignment horizontal="center" vertical="center" wrapText="1"/>
    </xf>
    <xf numFmtId="3" fontId="2" fillId="0" borderId="5" xfId="0" applyNumberFormat="1" applyFont="1" applyBorder="1" applyAlignment="1">
      <alignment horizontal="right" vertical="center" wrapText="1"/>
    </xf>
    <xf numFmtId="0" fontId="2" fillId="0" borderId="0" xfId="0" applyFont="1" applyAlignment="1">
      <alignment horizontal="justify" vertical="center" wrapText="1"/>
    </xf>
    <xf numFmtId="3" fontId="6" fillId="2" borderId="5" xfId="0" applyNumberFormat="1" applyFont="1" applyFill="1" applyBorder="1" applyAlignment="1">
      <alignment horizontal="right" vertical="center" wrapText="1"/>
    </xf>
    <xf numFmtId="0" fontId="6" fillId="0" borderId="1" xfId="0" applyFont="1" applyBorder="1" applyAlignment="1">
      <alignment horizontal="justify" vertical="center" wrapText="1"/>
    </xf>
    <xf numFmtId="0" fontId="6" fillId="0" borderId="2" xfId="0" applyFont="1" applyBorder="1" applyAlignment="1">
      <alignment horizontal="center" vertical="center" wrapText="1"/>
    </xf>
    <xf numFmtId="0" fontId="5" fillId="0" borderId="3" xfId="0" applyFont="1" applyBorder="1" applyAlignment="1">
      <alignment horizontal="justify" vertical="center" wrapText="1"/>
    </xf>
    <xf numFmtId="0" fontId="6" fillId="0" borderId="3" xfId="0" applyFont="1" applyBorder="1" applyAlignment="1">
      <alignment horizontal="justify" vertical="center" wrapText="1"/>
    </xf>
    <xf numFmtId="0" fontId="6" fillId="0" borderId="5" xfId="0" applyFont="1" applyBorder="1" applyAlignment="1">
      <alignment horizontal="center" vertical="center" wrapText="1"/>
    </xf>
    <xf numFmtId="3" fontId="6" fillId="0" borderId="5" xfId="0" applyNumberFormat="1" applyFont="1" applyBorder="1" applyAlignment="1">
      <alignment horizontal="right" vertical="center" wrapText="1"/>
    </xf>
    <xf numFmtId="0" fontId="2" fillId="0" borderId="3" xfId="0" applyFont="1" applyBorder="1"/>
    <xf numFmtId="0" fontId="2" fillId="0" borderId="16" xfId="0" applyFont="1" applyBorder="1" applyAlignment="1">
      <alignment horizontal="center"/>
    </xf>
    <xf numFmtId="0" fontId="2" fillId="0" borderId="6" xfId="0" applyFont="1" applyBorder="1" applyAlignment="1">
      <alignment horizontal="center"/>
    </xf>
    <xf numFmtId="0" fontId="2" fillId="0" borderId="5" xfId="0" applyFont="1" applyBorder="1"/>
    <xf numFmtId="41" fontId="2" fillId="0" borderId="3" xfId="1" applyFont="1" applyBorder="1"/>
    <xf numFmtId="0" fontId="4" fillId="4" borderId="1" xfId="0" applyFont="1" applyFill="1" applyBorder="1" applyAlignment="1">
      <alignment horizontal="center"/>
    </xf>
    <xf numFmtId="41" fontId="5" fillId="3" borderId="5" xfId="1" applyFont="1" applyFill="1" applyBorder="1" applyAlignment="1">
      <alignment horizontal="right" vertical="center"/>
    </xf>
    <xf numFmtId="41" fontId="5" fillId="3" borderId="5" xfId="1" applyFont="1" applyFill="1" applyBorder="1" applyAlignment="1">
      <alignment horizontal="center" vertical="center"/>
    </xf>
    <xf numFmtId="41" fontId="5" fillId="3" borderId="0" xfId="1" applyFont="1" applyFill="1" applyAlignment="1">
      <alignment horizontal="right" vertical="center"/>
    </xf>
    <xf numFmtId="41" fontId="5" fillId="3" borderId="3" xfId="1" applyFont="1" applyFill="1" applyBorder="1" applyAlignment="1">
      <alignment horizontal="right" vertical="center"/>
    </xf>
    <xf numFmtId="164" fontId="5" fillId="3" borderId="5" xfId="1" applyNumberFormat="1" applyFont="1" applyFill="1" applyBorder="1" applyAlignment="1">
      <alignment horizontal="right" vertical="center"/>
    </xf>
    <xf numFmtId="0" fontId="2" fillId="0" borderId="1" xfId="0" applyFont="1" applyBorder="1"/>
    <xf numFmtId="0" fontId="2" fillId="0" borderId="7" xfId="0" applyFont="1" applyBorder="1"/>
    <xf numFmtId="0" fontId="2" fillId="0" borderId="4" xfId="0" applyFont="1" applyBorder="1"/>
    <xf numFmtId="41" fontId="5" fillId="3" borderId="5" xfId="0" applyNumberFormat="1" applyFont="1" applyFill="1" applyBorder="1" applyAlignment="1">
      <alignment horizontal="right" vertical="center"/>
    </xf>
    <xf numFmtId="41" fontId="6" fillId="3" borderId="5" xfId="0" applyNumberFormat="1" applyFont="1" applyFill="1" applyBorder="1" applyAlignment="1">
      <alignment horizontal="right" vertical="center"/>
    </xf>
    <xf numFmtId="0" fontId="2" fillId="4" borderId="14" xfId="0" applyFont="1" applyFill="1" applyBorder="1" applyAlignment="1">
      <alignment horizontal="left" vertical="center"/>
    </xf>
    <xf numFmtId="0" fontId="2" fillId="4" borderId="15" xfId="0" applyFont="1" applyFill="1" applyBorder="1"/>
    <xf numFmtId="0" fontId="2" fillId="4" borderId="8" xfId="0" applyFont="1" applyFill="1" applyBorder="1"/>
    <xf numFmtId="0" fontId="2" fillId="4" borderId="16" xfId="0" applyFont="1" applyFill="1" applyBorder="1" applyAlignment="1">
      <alignment horizontal="left" vertical="center"/>
    </xf>
    <xf numFmtId="0" fontId="2" fillId="4" borderId="0" xfId="0" applyFont="1" applyFill="1"/>
    <xf numFmtId="0" fontId="2" fillId="4" borderId="6" xfId="0" applyFont="1" applyFill="1" applyBorder="1"/>
    <xf numFmtId="0" fontId="5" fillId="3" borderId="0" xfId="0" applyFont="1" applyFill="1" applyAlignment="1">
      <alignment vertical="center" wrapText="1"/>
    </xf>
    <xf numFmtId="3" fontId="5" fillId="3" borderId="0" xfId="0" applyNumberFormat="1" applyFont="1" applyFill="1" applyAlignment="1">
      <alignment horizontal="right" vertical="center"/>
    </xf>
    <xf numFmtId="41" fontId="5" fillId="3" borderId="0" xfId="1" applyFont="1" applyFill="1" applyBorder="1" applyAlignment="1">
      <alignment horizontal="right" vertical="center"/>
    </xf>
    <xf numFmtId="41" fontId="5" fillId="3" borderId="0" xfId="1" applyFont="1" applyFill="1" applyBorder="1" applyAlignment="1">
      <alignment horizontal="center" vertical="center"/>
    </xf>
    <xf numFmtId="164" fontId="5" fillId="3" borderId="0" xfId="1" applyNumberFormat="1" applyFont="1" applyFill="1" applyBorder="1" applyAlignment="1">
      <alignment horizontal="right" vertical="center"/>
    </xf>
    <xf numFmtId="0" fontId="5" fillId="3" borderId="1" xfId="0" applyFont="1" applyFill="1" applyBorder="1" applyAlignment="1">
      <alignment vertical="center" wrapText="1"/>
    </xf>
    <xf numFmtId="3" fontId="5" fillId="3" borderId="1" xfId="0" applyNumberFormat="1" applyFont="1" applyFill="1" applyBorder="1" applyAlignment="1">
      <alignment horizontal="right" vertical="center"/>
    </xf>
    <xf numFmtId="41" fontId="5" fillId="3" borderId="1" xfId="1" applyFont="1" applyFill="1" applyBorder="1" applyAlignment="1">
      <alignment horizontal="right" vertical="center"/>
    </xf>
    <xf numFmtId="41" fontId="5" fillId="3" borderId="1" xfId="1" applyFont="1" applyFill="1" applyBorder="1" applyAlignment="1">
      <alignment horizontal="center" vertical="center"/>
    </xf>
    <xf numFmtId="164" fontId="5" fillId="3" borderId="1" xfId="1" applyNumberFormat="1" applyFont="1" applyFill="1" applyBorder="1" applyAlignment="1">
      <alignment horizontal="right" vertical="center"/>
    </xf>
    <xf numFmtId="0" fontId="2" fillId="0" borderId="16" xfId="0" applyFont="1" applyBorder="1" applyAlignment="1">
      <alignment horizontal="left" vertical="center"/>
    </xf>
    <xf numFmtId="0" fontId="2" fillId="0" borderId="6" xfId="0" applyFont="1" applyBorder="1"/>
    <xf numFmtId="0" fontId="2" fillId="0" borderId="13" xfId="0" applyFont="1" applyBorder="1" applyAlignment="1">
      <alignment horizontal="left" vertical="center"/>
    </xf>
    <xf numFmtId="41" fontId="2" fillId="0" borderId="4" xfId="1" applyFont="1" applyBorder="1"/>
    <xf numFmtId="0" fontId="4" fillId="0" borderId="1" xfId="0" applyFont="1" applyBorder="1" applyAlignment="1">
      <alignment horizontal="center"/>
    </xf>
    <xf numFmtId="0" fontId="4" fillId="4" borderId="9" xfId="0" applyFont="1" applyFill="1" applyBorder="1" applyAlignment="1">
      <alignment horizontal="left" vertical="center"/>
    </xf>
    <xf numFmtId="0" fontId="2" fillId="4" borderId="2" xfId="0" applyFont="1" applyFill="1" applyBorder="1"/>
    <xf numFmtId="41" fontId="2" fillId="0" borderId="8" xfId="1" applyFont="1" applyBorder="1"/>
    <xf numFmtId="0" fontId="2" fillId="0" borderId="16" xfId="0" applyFont="1" applyBorder="1"/>
    <xf numFmtId="41" fontId="2" fillId="0" borderId="6" xfId="1" applyFont="1" applyBorder="1"/>
    <xf numFmtId="41" fontId="2" fillId="0" borderId="5" xfId="1" applyFont="1" applyBorder="1"/>
    <xf numFmtId="41" fontId="2" fillId="0" borderId="7" xfId="1" applyFont="1" applyBorder="1"/>
    <xf numFmtId="0" fontId="2" fillId="0" borderId="0" xfId="0" applyFont="1" applyAlignment="1">
      <alignment horizontal="center"/>
    </xf>
    <xf numFmtId="0" fontId="4" fillId="5" borderId="1" xfId="0" applyFont="1" applyFill="1" applyBorder="1" applyAlignment="1">
      <alignment horizontal="center"/>
    </xf>
    <xf numFmtId="0" fontId="2" fillId="0" borderId="16" xfId="0" applyFont="1" applyBorder="1" applyAlignment="1">
      <alignment horizontal="left"/>
    </xf>
    <xf numFmtId="41" fontId="2" fillId="0" borderId="4" xfId="0" applyNumberFormat="1" applyFont="1" applyBorder="1"/>
    <xf numFmtId="41" fontId="6" fillId="5" borderId="1" xfId="1" applyFont="1" applyFill="1" applyBorder="1" applyAlignment="1">
      <alignment horizontal="right" vertical="center"/>
    </xf>
    <xf numFmtId="3" fontId="2" fillId="0" borderId="0" xfId="0" applyNumberFormat="1" applyFont="1"/>
    <xf numFmtId="0" fontId="6" fillId="5" borderId="2" xfId="0" applyFont="1" applyFill="1" applyBorder="1" applyAlignment="1">
      <alignment horizontal="center" vertical="center" wrapText="1"/>
    </xf>
    <xf numFmtId="41" fontId="6" fillId="6" borderId="5" xfId="0" applyNumberFormat="1" applyFont="1" applyFill="1" applyBorder="1" applyAlignment="1">
      <alignment horizontal="right" vertical="center"/>
    </xf>
    <xf numFmtId="0" fontId="4" fillId="4" borderId="9" xfId="0" applyFont="1" applyFill="1" applyBorder="1" applyAlignment="1">
      <alignment horizontal="center"/>
    </xf>
    <xf numFmtId="0" fontId="4" fillId="4" borderId="10" xfId="0" applyFont="1" applyFill="1" applyBorder="1" applyAlignment="1">
      <alignment horizontal="center"/>
    </xf>
    <xf numFmtId="0" fontId="4" fillId="4" borderId="2" xfId="0" applyFont="1" applyFill="1" applyBorder="1" applyAlignment="1">
      <alignment horizont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6" xfId="0" applyFont="1" applyBorder="1" applyAlignment="1">
      <alignment horizontal="center"/>
    </xf>
    <xf numFmtId="0" fontId="2" fillId="0" borderId="6" xfId="0" applyFont="1" applyBorder="1" applyAlignment="1">
      <alignment horizontal="center"/>
    </xf>
    <xf numFmtId="0" fontId="2" fillId="0" borderId="13" xfId="0" applyFont="1" applyBorder="1" applyAlignment="1">
      <alignment horizontal="center"/>
    </xf>
    <xf numFmtId="0" fontId="2" fillId="0" borderId="5" xfId="0" applyFont="1" applyBorder="1" applyAlignment="1">
      <alignment horizontal="center"/>
    </xf>
    <xf numFmtId="0" fontId="2" fillId="4" borderId="14"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6" xfId="0" applyFont="1" applyFill="1" applyBorder="1" applyAlignment="1">
      <alignment horizontal="left" vertical="center" wrapText="1"/>
    </xf>
    <xf numFmtId="0" fontId="2" fillId="4" borderId="13"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2" fillId="4" borderId="2" xfId="0" applyFont="1" applyFill="1" applyBorder="1" applyAlignment="1">
      <alignment horizontal="left" vertical="center"/>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4" borderId="9" xfId="0" applyFont="1" applyFill="1" applyBorder="1" applyAlignment="1">
      <alignment horizontal="left"/>
    </xf>
    <xf numFmtId="0" fontId="2" fillId="4" borderId="10" xfId="0" applyFont="1" applyFill="1" applyBorder="1" applyAlignment="1">
      <alignment horizontal="left"/>
    </xf>
    <xf numFmtId="0" fontId="2" fillId="4" borderId="2" xfId="0" applyFont="1" applyFill="1" applyBorder="1" applyAlignment="1">
      <alignment horizontal="left"/>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6"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8" xfId="0" applyFont="1" applyBorder="1" applyAlignment="1">
      <alignment horizontal="left" vertical="center" wrapText="1"/>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5" xfId="0" applyFont="1" applyBorder="1" applyAlignment="1">
      <alignment horizontal="left" vertical="center" wrapText="1"/>
    </xf>
    <xf numFmtId="0" fontId="7" fillId="4" borderId="14" xfId="0" applyFont="1" applyFill="1" applyBorder="1" applyAlignment="1">
      <alignment horizontal="left" vertical="center"/>
    </xf>
    <xf numFmtId="0" fontId="7" fillId="4" borderId="16"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6" xfId="0" applyFont="1" applyFill="1" applyBorder="1" applyAlignment="1">
      <alignment horizontal="left" vertical="center" wrapText="1"/>
    </xf>
    <xf numFmtId="0" fontId="7" fillId="4" borderId="13" xfId="0" applyFont="1" applyFill="1" applyBorder="1" applyAlignment="1">
      <alignment horizontal="left" vertical="center" wrapText="1"/>
    </xf>
    <xf numFmtId="0" fontId="7" fillId="4" borderId="12" xfId="0" applyFont="1" applyFill="1" applyBorder="1" applyAlignment="1">
      <alignment horizontal="left" vertical="center" wrapText="1"/>
    </xf>
    <xf numFmtId="0" fontId="7" fillId="4" borderId="5" xfId="0" applyFont="1" applyFill="1" applyBorder="1" applyAlignment="1">
      <alignment horizontal="left" vertical="center" wrapText="1"/>
    </xf>
    <xf numFmtId="3" fontId="5" fillId="7" borderId="5" xfId="0" applyNumberFormat="1" applyFont="1" applyFill="1" applyBorder="1" applyAlignment="1">
      <alignment horizontal="right" vertical="center" wrapText="1"/>
    </xf>
    <xf numFmtId="3" fontId="6" fillId="7" borderId="5" xfId="0" applyNumberFormat="1" applyFont="1" applyFill="1" applyBorder="1" applyAlignment="1">
      <alignment horizontal="right" vertical="center" wrapText="1"/>
    </xf>
    <xf numFmtId="41" fontId="2" fillId="7" borderId="0" xfId="1" applyFont="1" applyFill="1"/>
    <xf numFmtId="0" fontId="7" fillId="3" borderId="5" xfId="0" applyFont="1" applyFill="1" applyBorder="1" applyAlignment="1">
      <alignment horizontal="right" vertical="center"/>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2" xfId="0" applyFont="1" applyFill="1" applyBorder="1" applyAlignment="1">
      <alignment horizontal="left" vertical="center" wrapText="1"/>
    </xf>
  </cellXfs>
  <cellStyles count="2">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F18D4-EEA0-4237-A79F-B3057E926CAB}">
  <dimension ref="B1:L225"/>
  <sheetViews>
    <sheetView showGridLines="0" tabSelected="1" zoomScale="110" zoomScaleNormal="110" workbookViewId="0">
      <selection activeCell="E9" sqref="E9"/>
    </sheetView>
  </sheetViews>
  <sheetFormatPr baseColWidth="10" defaultColWidth="11.53125" defaultRowHeight="15" x14ac:dyDescent="0.4"/>
  <cols>
    <col min="1" max="1" width="1.86328125" style="1" customWidth="1"/>
    <col min="2" max="2" width="25.796875" style="1" customWidth="1"/>
    <col min="3" max="3" width="17.1328125" style="1" customWidth="1"/>
    <col min="4" max="4" width="17.33203125" style="1" customWidth="1"/>
    <col min="5" max="5" width="25.796875" style="1" bestFit="1" customWidth="1"/>
    <col min="6" max="6" width="27" style="1" bestFit="1" customWidth="1"/>
    <col min="7" max="7" width="21.6640625" style="1" customWidth="1"/>
    <col min="8" max="8" width="15.1328125" style="1" customWidth="1"/>
    <col min="9" max="9" width="14.1328125" style="1" customWidth="1"/>
    <col min="10" max="10" width="2.33203125" style="1" customWidth="1"/>
    <col min="11" max="11" width="18" style="1" customWidth="1"/>
    <col min="12" max="16384" width="11.53125" style="1"/>
  </cols>
  <sheetData>
    <row r="1" spans="2:7" x14ac:dyDescent="0.4">
      <c r="B1" s="2" t="s">
        <v>95</v>
      </c>
    </row>
    <row r="2" spans="2:7" ht="15.4" thickBot="1" x14ac:dyDescent="0.45">
      <c r="B2" s="3"/>
    </row>
    <row r="3" spans="2:7" ht="15.4" thickBot="1" x14ac:dyDescent="0.45">
      <c r="B3" s="67" t="s">
        <v>2</v>
      </c>
      <c r="C3" s="68"/>
      <c r="D3" s="35" t="s">
        <v>18</v>
      </c>
      <c r="F3" s="75" t="s">
        <v>67</v>
      </c>
      <c r="G3" s="75" t="s">
        <v>18</v>
      </c>
    </row>
    <row r="4" spans="2:7" x14ac:dyDescent="0.4">
      <c r="B4" s="62" t="s">
        <v>59</v>
      </c>
      <c r="C4" s="63"/>
      <c r="D4" s="65">
        <v>2300000</v>
      </c>
      <c r="F4" s="42" t="s">
        <v>66</v>
      </c>
      <c r="G4" s="73">
        <v>0</v>
      </c>
    </row>
    <row r="5" spans="2:7" x14ac:dyDescent="0.4">
      <c r="B5" s="62" t="s">
        <v>60</v>
      </c>
      <c r="C5" s="63"/>
      <c r="D5" s="65">
        <v>34000000</v>
      </c>
      <c r="F5" s="43" t="s">
        <v>65</v>
      </c>
      <c r="G5" s="65">
        <v>34000000</v>
      </c>
    </row>
    <row r="6" spans="2:7" x14ac:dyDescent="0.4">
      <c r="B6" s="62" t="s">
        <v>61</v>
      </c>
      <c r="C6" s="63"/>
      <c r="D6" s="65">
        <v>38000000</v>
      </c>
      <c r="F6" s="43" t="s">
        <v>68</v>
      </c>
      <c r="G6" s="65">
        <v>38000000</v>
      </c>
    </row>
    <row r="7" spans="2:7" x14ac:dyDescent="0.4">
      <c r="B7" s="62" t="s">
        <v>62</v>
      </c>
      <c r="C7" s="63"/>
      <c r="D7" s="65">
        <v>56000000</v>
      </c>
      <c r="F7" s="43" t="s">
        <v>69</v>
      </c>
      <c r="G7" s="65">
        <v>56000000</v>
      </c>
    </row>
    <row r="8" spans="2:7" x14ac:dyDescent="0.4">
      <c r="B8" s="62" t="s">
        <v>63</v>
      </c>
      <c r="C8" s="63"/>
      <c r="D8" s="65">
        <v>150000000</v>
      </c>
      <c r="F8" s="43" t="s">
        <v>70</v>
      </c>
      <c r="G8" s="65">
        <v>0</v>
      </c>
    </row>
    <row r="9" spans="2:7" ht="15.4" thickBot="1" x14ac:dyDescent="0.45">
      <c r="B9" s="64" t="s">
        <v>64</v>
      </c>
      <c r="C9" s="33"/>
      <c r="D9" s="34">
        <v>4440000</v>
      </c>
      <c r="F9" s="30" t="s">
        <v>71</v>
      </c>
      <c r="G9" s="34">
        <v>0</v>
      </c>
    </row>
    <row r="10" spans="2:7" ht="15.4" thickBot="1" x14ac:dyDescent="0.45">
      <c r="B10" s="3"/>
    </row>
    <row r="11" spans="2:7" x14ac:dyDescent="0.4">
      <c r="B11" s="42" t="s">
        <v>48</v>
      </c>
      <c r="C11" s="69">
        <v>32000000</v>
      </c>
    </row>
    <row r="12" spans="2:7" x14ac:dyDescent="0.4">
      <c r="B12" s="43" t="s">
        <v>49</v>
      </c>
      <c r="C12" s="71">
        <f>+C11*0.75</f>
        <v>24000000</v>
      </c>
    </row>
    <row r="13" spans="2:7" ht="15.4" thickBot="1" x14ac:dyDescent="0.45">
      <c r="B13" s="30" t="s">
        <v>50</v>
      </c>
      <c r="C13" s="72">
        <f>+C11*0.05</f>
        <v>1600000</v>
      </c>
    </row>
    <row r="14" spans="2:7" x14ac:dyDescent="0.4">
      <c r="B14" s="3"/>
    </row>
    <row r="15" spans="2:7" x14ac:dyDescent="0.4">
      <c r="B15" s="3" t="s">
        <v>52</v>
      </c>
    </row>
    <row r="16" spans="2:7" ht="15.4" thickBot="1" x14ac:dyDescent="0.45">
      <c r="B16" s="3"/>
    </row>
    <row r="17" spans="2:7" x14ac:dyDescent="0.4">
      <c r="B17" s="118" t="s">
        <v>93</v>
      </c>
      <c r="C17" s="119"/>
      <c r="D17" s="119"/>
      <c r="E17" s="119"/>
      <c r="F17" s="120"/>
    </row>
    <row r="18" spans="2:7" x14ac:dyDescent="0.4">
      <c r="B18" s="121"/>
      <c r="C18" s="122"/>
      <c r="D18" s="122"/>
      <c r="E18" s="122"/>
      <c r="F18" s="123"/>
    </row>
    <row r="19" spans="2:7" x14ac:dyDescent="0.4">
      <c r="B19" s="121"/>
      <c r="C19" s="122"/>
      <c r="D19" s="122"/>
      <c r="E19" s="122"/>
      <c r="F19" s="123"/>
    </row>
    <row r="20" spans="2:7" ht="15.4" thickBot="1" x14ac:dyDescent="0.45">
      <c r="B20" s="124"/>
      <c r="C20" s="125"/>
      <c r="D20" s="125"/>
      <c r="E20" s="125"/>
      <c r="F20" s="126"/>
    </row>
    <row r="21" spans="2:7" ht="15.4" thickBot="1" x14ac:dyDescent="0.45">
      <c r="B21" s="3"/>
    </row>
    <row r="22" spans="2:7" ht="15.4" thickBot="1" x14ac:dyDescent="0.45">
      <c r="B22" s="82" t="s">
        <v>2</v>
      </c>
      <c r="C22" s="84"/>
      <c r="D22" s="35" t="s">
        <v>89</v>
      </c>
      <c r="E22" s="35" t="s">
        <v>90</v>
      </c>
      <c r="F22" s="35" t="s">
        <v>58</v>
      </c>
    </row>
    <row r="23" spans="2:7" ht="10.8" customHeight="1" x14ac:dyDescent="0.4">
      <c r="B23" s="91"/>
      <c r="C23" s="92"/>
      <c r="D23" s="43"/>
      <c r="E23" s="43"/>
      <c r="F23" s="43"/>
    </row>
    <row r="24" spans="2:7" x14ac:dyDescent="0.4">
      <c r="B24" s="76"/>
      <c r="C24" s="32"/>
      <c r="D24" s="43"/>
      <c r="E24" s="65"/>
      <c r="F24" s="77"/>
    </row>
    <row r="25" spans="2:7" ht="9" customHeight="1" thickBot="1" x14ac:dyDescent="0.45">
      <c r="B25" s="93"/>
      <c r="C25" s="94"/>
      <c r="D25" s="30"/>
      <c r="E25" s="30"/>
      <c r="F25" s="30"/>
    </row>
    <row r="26" spans="2:7" ht="15.4" thickBot="1" x14ac:dyDescent="0.45"/>
    <row r="27" spans="2:7" ht="15.4" thickBot="1" x14ac:dyDescent="0.45">
      <c r="B27" s="35" t="s">
        <v>41</v>
      </c>
      <c r="C27" s="82" t="s">
        <v>2</v>
      </c>
      <c r="D27" s="83"/>
      <c r="E27" s="84"/>
      <c r="F27" s="35" t="s">
        <v>14</v>
      </c>
      <c r="G27" s="35" t="s">
        <v>15</v>
      </c>
    </row>
    <row r="28" spans="2:7" x14ac:dyDescent="0.4">
      <c r="B28" s="43"/>
      <c r="C28" s="31" t="s">
        <v>42</v>
      </c>
      <c r="D28" s="74">
        <v>1</v>
      </c>
      <c r="E28" s="32" t="s">
        <v>42</v>
      </c>
      <c r="F28" s="43"/>
      <c r="G28" s="43"/>
    </row>
    <row r="29" spans="2:7" x14ac:dyDescent="0.4">
      <c r="B29" s="43"/>
      <c r="C29" s="70"/>
      <c r="E29" s="63"/>
      <c r="F29" s="77"/>
      <c r="G29" s="43"/>
    </row>
    <row r="30" spans="2:7" x14ac:dyDescent="0.4">
      <c r="B30" s="43"/>
      <c r="C30" s="70"/>
      <c r="E30" s="63"/>
      <c r="F30" s="43"/>
      <c r="G30" s="77"/>
    </row>
    <row r="31" spans="2:7" ht="9.6" customHeight="1" thickBot="1" x14ac:dyDescent="0.45">
      <c r="B31" s="43"/>
      <c r="C31" s="70"/>
      <c r="E31" s="63"/>
      <c r="F31" s="43"/>
      <c r="G31" s="43"/>
    </row>
    <row r="32" spans="2:7" x14ac:dyDescent="0.4">
      <c r="B32" s="43"/>
      <c r="C32" s="127" t="s">
        <v>91</v>
      </c>
      <c r="D32" s="128"/>
      <c r="E32" s="129"/>
      <c r="F32" s="43"/>
      <c r="G32" s="43"/>
    </row>
    <row r="33" spans="2:7" ht="15.4" thickBot="1" x14ac:dyDescent="0.45">
      <c r="B33" s="30"/>
      <c r="C33" s="130"/>
      <c r="D33" s="131"/>
      <c r="E33" s="132"/>
      <c r="F33" s="30"/>
      <c r="G33" s="30"/>
    </row>
    <row r="34" spans="2:7" ht="15.4" thickBot="1" x14ac:dyDescent="0.45">
      <c r="B34" s="3"/>
    </row>
    <row r="35" spans="2:7" x14ac:dyDescent="0.4">
      <c r="B35" s="95" t="s">
        <v>94</v>
      </c>
      <c r="C35" s="96"/>
      <c r="D35" s="96"/>
      <c r="E35" s="96"/>
      <c r="F35" s="97"/>
    </row>
    <row r="36" spans="2:7" x14ac:dyDescent="0.4">
      <c r="B36" s="98"/>
      <c r="C36" s="99"/>
      <c r="D36" s="99"/>
      <c r="E36" s="99"/>
      <c r="F36" s="100"/>
    </row>
    <row r="37" spans="2:7" ht="15.4" thickBot="1" x14ac:dyDescent="0.45">
      <c r="B37" s="101"/>
      <c r="C37" s="102"/>
      <c r="D37" s="102"/>
      <c r="E37" s="102"/>
      <c r="F37" s="103"/>
    </row>
    <row r="38" spans="2:7" ht="15.4" thickBot="1" x14ac:dyDescent="0.45">
      <c r="B38" s="3"/>
    </row>
    <row r="39" spans="2:7" ht="15.4" thickBot="1" x14ac:dyDescent="0.45">
      <c r="B39" s="82" t="s">
        <v>2</v>
      </c>
      <c r="C39" s="84"/>
      <c r="D39" s="35" t="s">
        <v>89</v>
      </c>
      <c r="E39" s="35" t="s">
        <v>90</v>
      </c>
      <c r="F39" s="35" t="s">
        <v>58</v>
      </c>
    </row>
    <row r="40" spans="2:7" x14ac:dyDescent="0.4">
      <c r="B40" s="91"/>
      <c r="C40" s="92"/>
      <c r="D40" s="43"/>
      <c r="E40" s="43"/>
      <c r="F40" s="43"/>
    </row>
    <row r="41" spans="2:7" x14ac:dyDescent="0.4">
      <c r="B41" s="76"/>
      <c r="C41" s="32"/>
      <c r="D41" s="43"/>
      <c r="E41" s="65"/>
      <c r="F41" s="77"/>
    </row>
    <row r="42" spans="2:7" ht="15.4" thickBot="1" x14ac:dyDescent="0.45">
      <c r="B42" s="93"/>
      <c r="C42" s="94"/>
      <c r="D42" s="30"/>
      <c r="E42" s="30"/>
      <c r="F42" s="30"/>
    </row>
    <row r="43" spans="2:7" ht="15.4" thickBot="1" x14ac:dyDescent="0.45"/>
    <row r="44" spans="2:7" ht="15.4" thickBot="1" x14ac:dyDescent="0.45">
      <c r="B44" s="35" t="s">
        <v>41</v>
      </c>
      <c r="C44" s="82" t="s">
        <v>2</v>
      </c>
      <c r="D44" s="83"/>
      <c r="E44" s="84"/>
      <c r="F44" s="35" t="s">
        <v>14</v>
      </c>
      <c r="G44" s="35" t="s">
        <v>15</v>
      </c>
    </row>
    <row r="45" spans="2:7" x14ac:dyDescent="0.4">
      <c r="B45" s="43"/>
      <c r="C45" s="31" t="s">
        <v>42</v>
      </c>
      <c r="D45" s="74">
        <v>2</v>
      </c>
      <c r="E45" s="32" t="s">
        <v>42</v>
      </c>
      <c r="F45" s="43"/>
      <c r="G45" s="43"/>
    </row>
    <row r="46" spans="2:7" x14ac:dyDescent="0.4">
      <c r="B46" s="43"/>
      <c r="C46" s="70"/>
      <c r="E46" s="63"/>
      <c r="F46" s="77"/>
      <c r="G46" s="43"/>
    </row>
    <row r="47" spans="2:7" x14ac:dyDescent="0.4">
      <c r="B47" s="43"/>
      <c r="C47" s="70"/>
      <c r="E47" s="63"/>
      <c r="F47" s="43"/>
      <c r="G47" s="77"/>
    </row>
    <row r="48" spans="2:7" ht="15.4" thickBot="1" x14ac:dyDescent="0.45">
      <c r="B48" s="43"/>
      <c r="C48" s="70"/>
      <c r="E48" s="63"/>
      <c r="F48" s="43"/>
      <c r="G48" s="43"/>
    </row>
    <row r="49" spans="2:7" x14ac:dyDescent="0.4">
      <c r="B49" s="43"/>
      <c r="C49" s="85" t="s">
        <v>91</v>
      </c>
      <c r="D49" s="86"/>
      <c r="E49" s="87"/>
      <c r="F49" s="43"/>
      <c r="G49" s="43"/>
    </row>
    <row r="50" spans="2:7" ht="15.4" thickBot="1" x14ac:dyDescent="0.45">
      <c r="B50" s="30"/>
      <c r="C50" s="88"/>
      <c r="D50" s="89"/>
      <c r="E50" s="90"/>
      <c r="F50" s="30"/>
      <c r="G50" s="30"/>
    </row>
    <row r="51" spans="2:7" ht="15.4" thickBot="1" x14ac:dyDescent="0.45">
      <c r="B51" s="3"/>
    </row>
    <row r="52" spans="2:7" x14ac:dyDescent="0.4">
      <c r="B52" s="95" t="s">
        <v>96</v>
      </c>
      <c r="C52" s="96"/>
      <c r="D52" s="96"/>
      <c r="E52" s="96"/>
      <c r="F52" s="97"/>
    </row>
    <row r="53" spans="2:7" x14ac:dyDescent="0.4">
      <c r="B53" s="98"/>
      <c r="C53" s="99"/>
      <c r="D53" s="99"/>
      <c r="E53" s="99"/>
      <c r="F53" s="100"/>
      <c r="G53" s="74"/>
    </row>
    <row r="54" spans="2:7" x14ac:dyDescent="0.4">
      <c r="B54" s="98"/>
      <c r="C54" s="99"/>
      <c r="D54" s="99"/>
      <c r="E54" s="99"/>
      <c r="F54" s="100"/>
    </row>
    <row r="55" spans="2:7" ht="15.4" thickBot="1" x14ac:dyDescent="0.45">
      <c r="B55" s="101"/>
      <c r="C55" s="102"/>
      <c r="D55" s="102"/>
      <c r="E55" s="102"/>
      <c r="F55" s="103"/>
    </row>
    <row r="56" spans="2:7" ht="15.4" thickBot="1" x14ac:dyDescent="0.45">
      <c r="B56" s="3"/>
    </row>
    <row r="57" spans="2:7" ht="15.4" thickBot="1" x14ac:dyDescent="0.45">
      <c r="B57" s="82" t="s">
        <v>2</v>
      </c>
      <c r="C57" s="84"/>
      <c r="D57" s="35" t="s">
        <v>89</v>
      </c>
      <c r="E57" s="35" t="s">
        <v>90</v>
      </c>
      <c r="F57" s="35" t="s">
        <v>58</v>
      </c>
    </row>
    <row r="58" spans="2:7" x14ac:dyDescent="0.4">
      <c r="B58" s="91"/>
      <c r="C58" s="92"/>
      <c r="D58" s="43"/>
      <c r="E58" s="43"/>
      <c r="F58" s="43"/>
    </row>
    <row r="59" spans="2:7" x14ac:dyDescent="0.4">
      <c r="B59" s="76"/>
      <c r="C59" s="32"/>
      <c r="D59" s="43"/>
      <c r="E59" s="65"/>
      <c r="F59" s="77"/>
    </row>
    <row r="60" spans="2:7" ht="15.4" thickBot="1" x14ac:dyDescent="0.45">
      <c r="B60" s="93"/>
      <c r="C60" s="94"/>
      <c r="D60" s="30"/>
      <c r="E60" s="30"/>
      <c r="F60" s="30"/>
    </row>
    <row r="61" spans="2:7" ht="15.4" thickBot="1" x14ac:dyDescent="0.45"/>
    <row r="62" spans="2:7" ht="15.4" thickBot="1" x14ac:dyDescent="0.45">
      <c r="B62" s="35" t="s">
        <v>41</v>
      </c>
      <c r="C62" s="82" t="s">
        <v>2</v>
      </c>
      <c r="D62" s="83"/>
      <c r="E62" s="84"/>
      <c r="F62" s="35" t="s">
        <v>14</v>
      </c>
      <c r="G62" s="35" t="s">
        <v>15</v>
      </c>
    </row>
    <row r="63" spans="2:7" x14ac:dyDescent="0.4">
      <c r="B63" s="43"/>
      <c r="C63" s="31" t="s">
        <v>42</v>
      </c>
      <c r="D63" s="74">
        <v>3</v>
      </c>
      <c r="E63" s="32" t="s">
        <v>42</v>
      </c>
      <c r="F63" s="43"/>
      <c r="G63" s="43"/>
    </row>
    <row r="64" spans="2:7" x14ac:dyDescent="0.4">
      <c r="B64" s="43"/>
      <c r="C64" s="70"/>
      <c r="E64" s="63"/>
      <c r="F64" s="77"/>
      <c r="G64" s="43"/>
    </row>
    <row r="65" spans="2:11" x14ac:dyDescent="0.4">
      <c r="B65" s="43"/>
      <c r="C65" s="70"/>
      <c r="E65" s="63"/>
      <c r="F65" s="43"/>
      <c r="G65" s="77"/>
    </row>
    <row r="66" spans="2:11" ht="15.4" thickBot="1" x14ac:dyDescent="0.45">
      <c r="B66" s="43"/>
      <c r="C66" s="70"/>
      <c r="E66" s="63"/>
      <c r="F66" s="43"/>
      <c r="G66" s="43"/>
    </row>
    <row r="67" spans="2:11" x14ac:dyDescent="0.4">
      <c r="B67" s="43"/>
      <c r="C67" s="127" t="s">
        <v>91</v>
      </c>
      <c r="D67" s="128"/>
      <c r="E67" s="129"/>
      <c r="F67" s="43"/>
      <c r="G67" s="43"/>
    </row>
    <row r="68" spans="2:11" ht="15.4" thickBot="1" x14ac:dyDescent="0.45">
      <c r="B68" s="30"/>
      <c r="C68" s="130"/>
      <c r="D68" s="131"/>
      <c r="E68" s="132"/>
      <c r="F68" s="30"/>
      <c r="G68" s="30"/>
    </row>
    <row r="69" spans="2:11" x14ac:dyDescent="0.4">
      <c r="B69" s="3"/>
    </row>
    <row r="70" spans="2:11" x14ac:dyDescent="0.4">
      <c r="B70" s="3" t="s">
        <v>55</v>
      </c>
    </row>
    <row r="71" spans="2:11" ht="15.4" thickBot="1" x14ac:dyDescent="0.45">
      <c r="B71" s="3"/>
    </row>
    <row r="72" spans="2:11" ht="15.4" thickBot="1" x14ac:dyDescent="0.45">
      <c r="B72" s="104" t="s">
        <v>47</v>
      </c>
      <c r="C72" s="105"/>
      <c r="D72" s="105"/>
      <c r="E72" s="106"/>
    </row>
    <row r="73" spans="2:11" ht="15.4" thickBot="1" x14ac:dyDescent="0.45"/>
    <row r="74" spans="2:11" ht="15.4" thickBot="1" x14ac:dyDescent="0.45">
      <c r="B74" s="4"/>
      <c r="C74" s="115" t="s">
        <v>1</v>
      </c>
      <c r="D74" s="116"/>
      <c r="E74" s="117"/>
      <c r="F74" s="4"/>
      <c r="G74" s="4"/>
      <c r="H74" s="4"/>
      <c r="I74" s="4"/>
      <c r="J74" s="4"/>
      <c r="K74" s="4"/>
    </row>
    <row r="75" spans="2:11" ht="15.4" thickBot="1" x14ac:dyDescent="0.45">
      <c r="B75" s="5" t="s">
        <v>2</v>
      </c>
      <c r="C75" s="6" t="s">
        <v>3</v>
      </c>
      <c r="D75" s="7" t="s">
        <v>4</v>
      </c>
      <c r="E75" s="8" t="s">
        <v>5</v>
      </c>
      <c r="F75" s="9" t="s">
        <v>6</v>
      </c>
      <c r="G75" s="9" t="s">
        <v>7</v>
      </c>
      <c r="H75" s="9" t="s">
        <v>8</v>
      </c>
      <c r="I75" s="9" t="s">
        <v>9</v>
      </c>
      <c r="J75" s="4"/>
      <c r="K75" s="10" t="s">
        <v>0</v>
      </c>
    </row>
    <row r="76" spans="2:11" ht="15.4" thickBot="1" x14ac:dyDescent="0.45">
      <c r="B76" s="11" t="s">
        <v>10</v>
      </c>
      <c r="C76" s="12">
        <v>4800000</v>
      </c>
      <c r="D76" s="13">
        <v>4700000</v>
      </c>
      <c r="E76" s="14">
        <v>4800000</v>
      </c>
      <c r="F76" s="36"/>
      <c r="G76" s="36"/>
      <c r="H76" s="37">
        <v>15</v>
      </c>
      <c r="I76" s="40"/>
      <c r="J76" s="38"/>
      <c r="K76" s="39"/>
    </row>
    <row r="77" spans="2:11" ht="15.4" thickBot="1" x14ac:dyDescent="0.45">
      <c r="B77" s="11" t="s">
        <v>12</v>
      </c>
      <c r="C77" s="12">
        <v>2900000</v>
      </c>
      <c r="D77" s="13">
        <v>2540000</v>
      </c>
      <c r="E77" s="14">
        <v>2540000</v>
      </c>
      <c r="F77" s="36"/>
      <c r="G77" s="36"/>
      <c r="H77" s="37">
        <v>12</v>
      </c>
      <c r="I77" s="40"/>
      <c r="J77" s="38"/>
      <c r="K77" s="39"/>
    </row>
    <row r="78" spans="2:11" ht="15.4" thickBot="1" x14ac:dyDescent="0.45">
      <c r="B78" s="57" t="s">
        <v>13</v>
      </c>
      <c r="C78" s="58">
        <v>1800000</v>
      </c>
      <c r="D78" s="58">
        <v>1800000</v>
      </c>
      <c r="E78" s="58">
        <v>1800000</v>
      </c>
      <c r="F78" s="36"/>
      <c r="G78" s="36"/>
      <c r="H78" s="60">
        <v>18</v>
      </c>
      <c r="I78" s="40"/>
      <c r="J78" s="38"/>
      <c r="K78" s="39"/>
    </row>
    <row r="79" spans="2:11" ht="15.4" thickBot="1" x14ac:dyDescent="0.45">
      <c r="B79" s="57" t="s">
        <v>43</v>
      </c>
      <c r="C79" s="58">
        <v>3900000</v>
      </c>
      <c r="D79" s="58">
        <v>3000000</v>
      </c>
      <c r="E79" s="58">
        <v>3600000</v>
      </c>
      <c r="F79" s="36"/>
      <c r="G79" s="36"/>
      <c r="H79" s="60">
        <v>12</v>
      </c>
      <c r="I79" s="40"/>
      <c r="J79" s="38"/>
      <c r="K79" s="39"/>
    </row>
    <row r="80" spans="2:11" ht="15.4" thickBot="1" x14ac:dyDescent="0.45">
      <c r="B80" s="57" t="s">
        <v>44</v>
      </c>
      <c r="C80" s="58">
        <v>2950000</v>
      </c>
      <c r="D80" s="58">
        <v>2700000</v>
      </c>
      <c r="E80" s="58">
        <v>2950000</v>
      </c>
      <c r="F80" s="36"/>
      <c r="G80" s="36"/>
      <c r="H80" s="60">
        <v>15</v>
      </c>
      <c r="I80" s="40"/>
      <c r="J80" s="38"/>
      <c r="K80" s="39"/>
    </row>
    <row r="81" spans="2:11" ht="15.4" thickBot="1" x14ac:dyDescent="0.45">
      <c r="B81" s="57" t="s">
        <v>45</v>
      </c>
      <c r="C81" s="58">
        <v>1980000</v>
      </c>
      <c r="D81" s="58">
        <v>1700000</v>
      </c>
      <c r="E81" s="58">
        <v>1980000</v>
      </c>
      <c r="F81" s="36"/>
      <c r="G81" s="36"/>
      <c r="H81" s="60">
        <v>24</v>
      </c>
      <c r="I81" s="40"/>
      <c r="J81" s="38"/>
      <c r="K81" s="39"/>
    </row>
    <row r="82" spans="2:11" ht="15.4" thickBot="1" x14ac:dyDescent="0.45">
      <c r="B82" s="57" t="s">
        <v>46</v>
      </c>
      <c r="C82" s="58">
        <v>1750000</v>
      </c>
      <c r="D82" s="58">
        <v>1000000</v>
      </c>
      <c r="E82" s="58">
        <v>1750000</v>
      </c>
      <c r="F82" s="36"/>
      <c r="G82" s="36"/>
      <c r="H82" s="60">
        <v>10</v>
      </c>
      <c r="I82" s="40"/>
      <c r="J82" s="38"/>
      <c r="K82" s="39"/>
    </row>
    <row r="83" spans="2:11" ht="15.4" thickBot="1" x14ac:dyDescent="0.45">
      <c r="B83" s="52"/>
      <c r="C83" s="53"/>
      <c r="D83" s="53"/>
      <c r="E83" s="53"/>
      <c r="F83" s="54"/>
      <c r="G83" s="54"/>
      <c r="H83" s="55"/>
      <c r="I83" s="56"/>
      <c r="J83" s="38"/>
      <c r="K83" s="78">
        <f>SUM(K76:K82)</f>
        <v>0</v>
      </c>
    </row>
    <row r="84" spans="2:11" ht="15.4" thickBot="1" x14ac:dyDescent="0.45">
      <c r="B84" s="82" t="s">
        <v>2</v>
      </c>
      <c r="C84" s="84"/>
      <c r="D84" s="35" t="s">
        <v>89</v>
      </c>
      <c r="E84" s="35" t="s">
        <v>90</v>
      </c>
      <c r="F84" s="35" t="s">
        <v>58</v>
      </c>
    </row>
    <row r="85" spans="2:11" x14ac:dyDescent="0.4">
      <c r="B85" s="91"/>
      <c r="C85" s="92"/>
      <c r="D85" s="43"/>
      <c r="E85" s="43"/>
      <c r="F85" s="43"/>
    </row>
    <row r="86" spans="2:11" x14ac:dyDescent="0.4">
      <c r="B86" s="76"/>
      <c r="C86" s="32"/>
      <c r="D86" s="77"/>
      <c r="E86" s="65"/>
      <c r="F86" s="77"/>
    </row>
    <row r="87" spans="2:11" ht="15.4" thickBot="1" x14ac:dyDescent="0.45">
      <c r="B87" s="93"/>
      <c r="C87" s="94"/>
      <c r="D87" s="30"/>
      <c r="E87" s="30"/>
      <c r="F87" s="30"/>
    </row>
    <row r="88" spans="2:11" ht="15.4" thickBot="1" x14ac:dyDescent="0.45"/>
    <row r="89" spans="2:11" ht="15.4" thickBot="1" x14ac:dyDescent="0.45">
      <c r="B89" s="35" t="s">
        <v>41</v>
      </c>
      <c r="C89" s="82" t="s">
        <v>2</v>
      </c>
      <c r="D89" s="83"/>
      <c r="E89" s="84"/>
      <c r="F89" s="35" t="s">
        <v>14</v>
      </c>
      <c r="G89" s="35" t="s">
        <v>15</v>
      </c>
    </row>
    <row r="90" spans="2:11" x14ac:dyDescent="0.4">
      <c r="B90" s="43"/>
      <c r="C90" s="31" t="s">
        <v>42</v>
      </c>
      <c r="D90" s="74">
        <v>4</v>
      </c>
      <c r="E90" s="32" t="s">
        <v>42</v>
      </c>
      <c r="F90" s="43"/>
      <c r="G90" s="43"/>
    </row>
    <row r="91" spans="2:11" x14ac:dyDescent="0.4">
      <c r="B91" s="43"/>
      <c r="C91" s="70"/>
      <c r="E91" s="63"/>
      <c r="F91" s="77"/>
      <c r="G91" s="43"/>
    </row>
    <row r="92" spans="2:11" x14ac:dyDescent="0.4">
      <c r="B92" s="43"/>
      <c r="C92" s="70"/>
      <c r="E92" s="63"/>
      <c r="F92" s="43"/>
      <c r="G92" s="77"/>
    </row>
    <row r="93" spans="2:11" ht="15.4" thickBot="1" x14ac:dyDescent="0.45">
      <c r="B93" s="43"/>
      <c r="C93" s="70"/>
      <c r="E93" s="63"/>
      <c r="F93" s="43"/>
      <c r="G93" s="43"/>
    </row>
    <row r="94" spans="2:11" x14ac:dyDescent="0.4">
      <c r="B94" s="43"/>
      <c r="C94" s="85" t="s">
        <v>91</v>
      </c>
      <c r="D94" s="86"/>
      <c r="E94" s="87"/>
      <c r="F94" s="43"/>
      <c r="G94" s="43"/>
    </row>
    <row r="95" spans="2:11" ht="15.4" thickBot="1" x14ac:dyDescent="0.45">
      <c r="B95" s="30"/>
      <c r="C95" s="88"/>
      <c r="D95" s="89"/>
      <c r="E95" s="90"/>
      <c r="F95" s="30"/>
      <c r="G95" s="30"/>
    </row>
    <row r="96" spans="2:11" ht="15.4" thickBot="1" x14ac:dyDescent="0.45"/>
    <row r="97" spans="2:8" ht="34.15" customHeight="1" thickBot="1" x14ac:dyDescent="0.45">
      <c r="B97" s="144" t="s">
        <v>108</v>
      </c>
      <c r="C97" s="145"/>
      <c r="D97" s="145"/>
      <c r="E97" s="145"/>
      <c r="F97" s="145"/>
      <c r="G97" s="145"/>
      <c r="H97" s="146"/>
    </row>
    <row r="98" spans="2:8" ht="15.4" thickBot="1" x14ac:dyDescent="0.45"/>
    <row r="99" spans="2:8" ht="15.4" thickBot="1" x14ac:dyDescent="0.45">
      <c r="B99" s="82" t="s">
        <v>2</v>
      </c>
      <c r="C99" s="84"/>
      <c r="D99" s="35" t="s">
        <v>89</v>
      </c>
      <c r="E99" s="35" t="s">
        <v>90</v>
      </c>
      <c r="F99" s="35" t="s">
        <v>58</v>
      </c>
    </row>
    <row r="100" spans="2:8" x14ac:dyDescent="0.4">
      <c r="B100" s="91"/>
      <c r="C100" s="92"/>
      <c r="D100" s="43"/>
      <c r="E100" s="43"/>
      <c r="F100" s="43"/>
    </row>
    <row r="101" spans="2:8" x14ac:dyDescent="0.4">
      <c r="B101" s="76"/>
      <c r="C101" s="32"/>
      <c r="D101" s="77"/>
      <c r="E101" s="65"/>
      <c r="F101" s="77"/>
    </row>
    <row r="102" spans="2:8" ht="15.4" thickBot="1" x14ac:dyDescent="0.45">
      <c r="B102" s="93"/>
      <c r="C102" s="94"/>
      <c r="D102" s="30"/>
      <c r="E102" s="30"/>
      <c r="F102" s="30"/>
    </row>
    <row r="103" spans="2:8" ht="15.4" thickBot="1" x14ac:dyDescent="0.45"/>
    <row r="104" spans="2:8" ht="15.4" thickBot="1" x14ac:dyDescent="0.45">
      <c r="B104" s="35" t="s">
        <v>41</v>
      </c>
      <c r="C104" s="82" t="s">
        <v>2</v>
      </c>
      <c r="D104" s="83"/>
      <c r="E104" s="84"/>
      <c r="F104" s="35" t="s">
        <v>14</v>
      </c>
      <c r="G104" s="35" t="s">
        <v>15</v>
      </c>
    </row>
    <row r="105" spans="2:8" x14ac:dyDescent="0.4">
      <c r="B105" s="43"/>
      <c r="C105" s="31" t="s">
        <v>42</v>
      </c>
      <c r="D105" s="74">
        <v>5</v>
      </c>
      <c r="E105" s="32" t="s">
        <v>42</v>
      </c>
      <c r="F105" s="43"/>
      <c r="G105" s="43"/>
    </row>
    <row r="106" spans="2:8" x14ac:dyDescent="0.4">
      <c r="B106" s="43"/>
      <c r="C106" s="70"/>
      <c r="E106" s="63"/>
      <c r="F106" s="77"/>
      <c r="G106" s="43"/>
    </row>
    <row r="107" spans="2:8" x14ac:dyDescent="0.4">
      <c r="B107" s="43"/>
      <c r="C107" s="70"/>
      <c r="E107" s="63"/>
      <c r="F107" s="43"/>
      <c r="G107" s="77"/>
    </row>
    <row r="108" spans="2:8" ht="15.4" thickBot="1" x14ac:dyDescent="0.45">
      <c r="B108" s="43"/>
      <c r="C108" s="70"/>
      <c r="E108" s="63"/>
      <c r="F108" s="43"/>
      <c r="G108" s="43"/>
    </row>
    <row r="109" spans="2:8" x14ac:dyDescent="0.4">
      <c r="B109" s="43"/>
      <c r="C109" s="85" t="s">
        <v>91</v>
      </c>
      <c r="D109" s="86"/>
      <c r="E109" s="87"/>
      <c r="F109" s="43"/>
      <c r="G109" s="43"/>
    </row>
    <row r="110" spans="2:8" ht="15.4" thickBot="1" x14ac:dyDescent="0.45">
      <c r="B110" s="30"/>
      <c r="C110" s="88"/>
      <c r="D110" s="89"/>
      <c r="E110" s="90"/>
      <c r="F110" s="30"/>
      <c r="G110" s="30"/>
    </row>
    <row r="112" spans="2:8" ht="15.4" thickBot="1" x14ac:dyDescent="0.45"/>
    <row r="113" spans="2:7" x14ac:dyDescent="0.4">
      <c r="B113" s="133" t="s">
        <v>97</v>
      </c>
      <c r="C113" s="47"/>
      <c r="D113" s="47"/>
      <c r="E113" s="47"/>
      <c r="F113" s="48"/>
    </row>
    <row r="114" spans="2:7" ht="5.45" customHeight="1" x14ac:dyDescent="0.4">
      <c r="B114" s="49"/>
      <c r="C114" s="50"/>
      <c r="D114" s="50"/>
      <c r="E114" s="50"/>
      <c r="F114" s="51"/>
    </row>
    <row r="115" spans="2:7" x14ac:dyDescent="0.4">
      <c r="B115" s="134" t="s">
        <v>109</v>
      </c>
      <c r="C115" s="135"/>
      <c r="D115" s="135"/>
      <c r="E115" s="135"/>
      <c r="F115" s="136"/>
    </row>
    <row r="116" spans="2:7" x14ac:dyDescent="0.4">
      <c r="B116" s="134"/>
      <c r="C116" s="135"/>
      <c r="D116" s="135"/>
      <c r="E116" s="135"/>
      <c r="F116" s="136"/>
    </row>
    <row r="117" spans="2:7" ht="15.4" thickBot="1" x14ac:dyDescent="0.45">
      <c r="B117" s="137"/>
      <c r="C117" s="138"/>
      <c r="D117" s="138"/>
      <c r="E117" s="138"/>
      <c r="F117" s="139"/>
    </row>
    <row r="118" spans="2:7" ht="15.4" thickBot="1" x14ac:dyDescent="0.45"/>
    <row r="119" spans="2:7" ht="15.4" thickBot="1" x14ac:dyDescent="0.45">
      <c r="B119" s="82" t="s">
        <v>2</v>
      </c>
      <c r="C119" s="84"/>
      <c r="D119" s="35" t="s">
        <v>89</v>
      </c>
      <c r="E119" s="35" t="s">
        <v>90</v>
      </c>
      <c r="F119" s="35" t="s">
        <v>58</v>
      </c>
    </row>
    <row r="120" spans="2:7" x14ac:dyDescent="0.4">
      <c r="B120" s="91"/>
      <c r="C120" s="92"/>
      <c r="D120" s="43"/>
      <c r="E120" s="43"/>
      <c r="F120" s="43"/>
    </row>
    <row r="121" spans="2:7" x14ac:dyDescent="0.4">
      <c r="B121" s="76"/>
      <c r="C121" s="32"/>
      <c r="D121" s="77"/>
      <c r="E121" s="65"/>
      <c r="F121" s="77"/>
    </row>
    <row r="122" spans="2:7" ht="15.4" thickBot="1" x14ac:dyDescent="0.45">
      <c r="B122" s="93"/>
      <c r="C122" s="94"/>
      <c r="D122" s="30"/>
      <c r="E122" s="30"/>
      <c r="F122" s="30"/>
    </row>
    <row r="123" spans="2:7" ht="15.4" thickBot="1" x14ac:dyDescent="0.45"/>
    <row r="124" spans="2:7" ht="15.4" thickBot="1" x14ac:dyDescent="0.45">
      <c r="B124" s="35" t="s">
        <v>41</v>
      </c>
      <c r="C124" s="82" t="s">
        <v>2</v>
      </c>
      <c r="D124" s="83"/>
      <c r="E124" s="84"/>
      <c r="F124" s="35" t="s">
        <v>14</v>
      </c>
      <c r="G124" s="35" t="s">
        <v>15</v>
      </c>
    </row>
    <row r="125" spans="2:7" x14ac:dyDescent="0.4">
      <c r="B125" s="43"/>
      <c r="C125" s="31" t="s">
        <v>42</v>
      </c>
      <c r="D125" s="74">
        <v>6</v>
      </c>
      <c r="E125" s="32" t="s">
        <v>42</v>
      </c>
      <c r="F125" s="43"/>
      <c r="G125" s="43"/>
    </row>
    <row r="126" spans="2:7" x14ac:dyDescent="0.4">
      <c r="B126" s="43"/>
      <c r="C126" s="70"/>
      <c r="E126" s="63"/>
      <c r="F126" s="77"/>
      <c r="G126" s="43"/>
    </row>
    <row r="127" spans="2:7" x14ac:dyDescent="0.4">
      <c r="B127" s="43"/>
      <c r="C127" s="70"/>
      <c r="E127" s="63"/>
      <c r="F127" s="43"/>
      <c r="G127" s="77"/>
    </row>
    <row r="128" spans="2:7" ht="15.4" thickBot="1" x14ac:dyDescent="0.45">
      <c r="B128" s="43"/>
      <c r="C128" s="70"/>
      <c r="E128" s="63"/>
      <c r="F128" s="43"/>
      <c r="G128" s="43"/>
    </row>
    <row r="129" spans="2:7" x14ac:dyDescent="0.4">
      <c r="B129" s="43"/>
      <c r="C129" s="85" t="s">
        <v>91</v>
      </c>
      <c r="D129" s="86"/>
      <c r="E129" s="87"/>
      <c r="F129" s="43"/>
      <c r="G129" s="43"/>
    </row>
    <row r="130" spans="2:7" ht="15.4" thickBot="1" x14ac:dyDescent="0.45">
      <c r="B130" s="30"/>
      <c r="C130" s="88"/>
      <c r="D130" s="89"/>
      <c r="E130" s="90"/>
      <c r="F130" s="30"/>
      <c r="G130" s="30"/>
    </row>
    <row r="132" spans="2:7" ht="15.4" thickBot="1" x14ac:dyDescent="0.45"/>
    <row r="133" spans="2:7" x14ac:dyDescent="0.4">
      <c r="B133" s="95" t="s">
        <v>110</v>
      </c>
      <c r="C133" s="96"/>
      <c r="D133" s="96"/>
      <c r="E133" s="96"/>
      <c r="F133" s="97"/>
    </row>
    <row r="134" spans="2:7" x14ac:dyDescent="0.4">
      <c r="B134" s="98"/>
      <c r="C134" s="99"/>
      <c r="D134" s="99"/>
      <c r="E134" s="99"/>
      <c r="F134" s="100"/>
    </row>
    <row r="135" spans="2:7" ht="15.4" thickBot="1" x14ac:dyDescent="0.45">
      <c r="B135" s="101"/>
      <c r="C135" s="102"/>
      <c r="D135" s="102"/>
      <c r="E135" s="102"/>
      <c r="F135" s="103"/>
    </row>
    <row r="136" spans="2:7" ht="15.4" thickBot="1" x14ac:dyDescent="0.45"/>
    <row r="137" spans="2:7" ht="15.4" thickBot="1" x14ac:dyDescent="0.45">
      <c r="B137" s="82" t="s">
        <v>2</v>
      </c>
      <c r="C137" s="84"/>
      <c r="D137" s="35" t="s">
        <v>89</v>
      </c>
      <c r="E137" s="35" t="s">
        <v>90</v>
      </c>
      <c r="F137" s="35" t="s">
        <v>58</v>
      </c>
    </row>
    <row r="138" spans="2:7" x14ac:dyDescent="0.4">
      <c r="B138" s="91"/>
      <c r="C138" s="92"/>
      <c r="D138" s="43"/>
      <c r="E138" s="43"/>
      <c r="F138" s="43"/>
    </row>
    <row r="139" spans="2:7" x14ac:dyDescent="0.4">
      <c r="B139" s="76"/>
      <c r="C139" s="32"/>
      <c r="D139" s="77"/>
      <c r="E139" s="65"/>
      <c r="F139" s="77"/>
    </row>
    <row r="140" spans="2:7" ht="15.4" thickBot="1" x14ac:dyDescent="0.45">
      <c r="B140" s="93"/>
      <c r="C140" s="94"/>
      <c r="D140" s="30"/>
      <c r="E140" s="30"/>
      <c r="F140" s="30"/>
    </row>
    <row r="141" spans="2:7" ht="15.4" thickBot="1" x14ac:dyDescent="0.45"/>
    <row r="142" spans="2:7" ht="15.4" thickBot="1" x14ac:dyDescent="0.45">
      <c r="B142" s="35" t="s">
        <v>41</v>
      </c>
      <c r="C142" s="82" t="s">
        <v>2</v>
      </c>
      <c r="D142" s="83"/>
      <c r="E142" s="84"/>
      <c r="F142" s="35" t="s">
        <v>14</v>
      </c>
      <c r="G142" s="35" t="s">
        <v>15</v>
      </c>
    </row>
    <row r="143" spans="2:7" x14ac:dyDescent="0.4">
      <c r="B143" s="43"/>
      <c r="C143" s="31" t="s">
        <v>42</v>
      </c>
      <c r="D143" s="74">
        <v>7</v>
      </c>
      <c r="E143" s="32" t="s">
        <v>42</v>
      </c>
      <c r="F143" s="43"/>
      <c r="G143" s="43"/>
    </row>
    <row r="144" spans="2:7" x14ac:dyDescent="0.4">
      <c r="B144" s="43"/>
      <c r="C144" s="70"/>
      <c r="E144" s="63"/>
      <c r="F144" s="77"/>
      <c r="G144" s="43"/>
    </row>
    <row r="145" spans="2:7" x14ac:dyDescent="0.4">
      <c r="B145" s="43"/>
      <c r="C145" s="70"/>
      <c r="E145" s="63"/>
      <c r="F145" s="43"/>
      <c r="G145" s="77"/>
    </row>
    <row r="146" spans="2:7" ht="15.4" thickBot="1" x14ac:dyDescent="0.45">
      <c r="B146" s="43"/>
      <c r="C146" s="70"/>
      <c r="E146" s="63"/>
      <c r="F146" s="43"/>
      <c r="G146" s="43"/>
    </row>
    <row r="147" spans="2:7" x14ac:dyDescent="0.4">
      <c r="B147" s="43"/>
      <c r="C147" s="85" t="s">
        <v>91</v>
      </c>
      <c r="D147" s="86"/>
      <c r="E147" s="87"/>
      <c r="F147" s="43"/>
      <c r="G147" s="43"/>
    </row>
    <row r="148" spans="2:7" ht="15.4" thickBot="1" x14ac:dyDescent="0.45">
      <c r="B148" s="30"/>
      <c r="C148" s="88"/>
      <c r="D148" s="89"/>
      <c r="E148" s="90"/>
      <c r="F148" s="30"/>
      <c r="G148" s="30"/>
    </row>
    <row r="149" spans="2:7" ht="15.4" thickBot="1" x14ac:dyDescent="0.45"/>
    <row r="150" spans="2:7" ht="15.4" thickBot="1" x14ac:dyDescent="0.45">
      <c r="B150" s="112" t="s">
        <v>56</v>
      </c>
      <c r="C150" s="113"/>
      <c r="D150" s="113"/>
      <c r="E150" s="113"/>
      <c r="F150" s="114"/>
    </row>
    <row r="151" spans="2:7" ht="15.4" thickBot="1" x14ac:dyDescent="0.45"/>
    <row r="152" spans="2:7" ht="30.4" thickBot="1" x14ac:dyDescent="0.45">
      <c r="B152" s="5" t="s">
        <v>16</v>
      </c>
      <c r="C152" s="16" t="s">
        <v>17</v>
      </c>
      <c r="D152" s="16" t="s">
        <v>18</v>
      </c>
      <c r="E152" s="16" t="s">
        <v>19</v>
      </c>
    </row>
    <row r="153" spans="2:7" ht="15.4" thickBot="1" x14ac:dyDescent="0.45">
      <c r="B153" s="17" t="s">
        <v>20</v>
      </c>
      <c r="C153" s="18" t="s">
        <v>21</v>
      </c>
      <c r="D153" s="19">
        <v>50000000</v>
      </c>
      <c r="E153" s="20">
        <v>0.1</v>
      </c>
    </row>
    <row r="154" spans="2:7" ht="15.4" thickBot="1" x14ac:dyDescent="0.45">
      <c r="B154" s="17" t="s">
        <v>22</v>
      </c>
      <c r="C154" s="18" t="s">
        <v>21</v>
      </c>
      <c r="D154" s="19">
        <v>150000000</v>
      </c>
      <c r="E154" s="20">
        <v>0.5</v>
      </c>
    </row>
    <row r="155" spans="2:7" ht="15.4" thickBot="1" x14ac:dyDescent="0.45">
      <c r="B155" s="17" t="s">
        <v>23</v>
      </c>
      <c r="C155" s="18" t="s">
        <v>21</v>
      </c>
      <c r="D155" s="19">
        <v>20000000</v>
      </c>
      <c r="E155" s="20">
        <v>0.3</v>
      </c>
    </row>
    <row r="156" spans="2:7" ht="15.4" thickBot="1" x14ac:dyDescent="0.45">
      <c r="B156" s="17" t="s">
        <v>24</v>
      </c>
      <c r="C156" s="18" t="s">
        <v>21</v>
      </c>
      <c r="D156" s="19">
        <v>30000000</v>
      </c>
      <c r="E156" s="20">
        <v>0.41</v>
      </c>
    </row>
    <row r="157" spans="2:7" ht="15.4" thickBot="1" x14ac:dyDescent="0.45">
      <c r="B157" s="17" t="s">
        <v>25</v>
      </c>
      <c r="C157" s="18" t="s">
        <v>21</v>
      </c>
      <c r="D157" s="19">
        <v>50000000</v>
      </c>
      <c r="E157" s="20">
        <v>0.45</v>
      </c>
    </row>
    <row r="158" spans="2:7" ht="15.4" thickBot="1" x14ac:dyDescent="0.45">
      <c r="B158" s="110" t="s">
        <v>26</v>
      </c>
      <c r="C158" s="111"/>
      <c r="D158" s="21">
        <v>35000000</v>
      </c>
      <c r="E158" s="22"/>
    </row>
    <row r="159" spans="2:7" ht="15.4" thickBot="1" x14ac:dyDescent="0.45">
      <c r="B159" s="107" t="s">
        <v>27</v>
      </c>
      <c r="C159" s="109"/>
      <c r="D159" s="23">
        <v>335000000</v>
      </c>
      <c r="E159" s="22"/>
    </row>
    <row r="160" spans="2:7" ht="15.4" thickBot="1" x14ac:dyDescent="0.45"/>
    <row r="161" spans="2:7" ht="15.4" thickBot="1" x14ac:dyDescent="0.45">
      <c r="B161" s="82" t="s">
        <v>2</v>
      </c>
      <c r="C161" s="84"/>
      <c r="D161" s="35" t="s">
        <v>89</v>
      </c>
      <c r="E161" s="35" t="s">
        <v>90</v>
      </c>
      <c r="F161" s="35" t="s">
        <v>58</v>
      </c>
    </row>
    <row r="162" spans="2:7" x14ac:dyDescent="0.4">
      <c r="B162" s="91"/>
      <c r="C162" s="92"/>
      <c r="D162" s="43"/>
      <c r="E162" s="43"/>
      <c r="F162" s="43"/>
    </row>
    <row r="163" spans="2:7" x14ac:dyDescent="0.4">
      <c r="B163" s="76"/>
      <c r="C163" s="32"/>
      <c r="D163" s="77"/>
      <c r="E163" s="65"/>
      <c r="F163" s="77"/>
    </row>
    <row r="164" spans="2:7" ht="15.4" thickBot="1" x14ac:dyDescent="0.45">
      <c r="B164" s="93"/>
      <c r="C164" s="94"/>
      <c r="D164" s="30"/>
      <c r="E164" s="30"/>
      <c r="F164" s="30"/>
    </row>
    <row r="165" spans="2:7" ht="15.4" thickBot="1" x14ac:dyDescent="0.45"/>
    <row r="166" spans="2:7" ht="15.4" thickBot="1" x14ac:dyDescent="0.45">
      <c r="B166" s="35" t="s">
        <v>41</v>
      </c>
      <c r="C166" s="82" t="s">
        <v>2</v>
      </c>
      <c r="D166" s="83"/>
      <c r="E166" s="84"/>
      <c r="F166" s="35" t="s">
        <v>14</v>
      </c>
      <c r="G166" s="35" t="s">
        <v>15</v>
      </c>
    </row>
    <row r="167" spans="2:7" x14ac:dyDescent="0.4">
      <c r="B167" s="43"/>
      <c r="C167" s="31" t="s">
        <v>42</v>
      </c>
      <c r="D167" s="74">
        <v>8</v>
      </c>
      <c r="E167" s="32" t="s">
        <v>42</v>
      </c>
      <c r="F167" s="43"/>
      <c r="G167" s="43"/>
    </row>
    <row r="168" spans="2:7" x14ac:dyDescent="0.4">
      <c r="B168" s="43"/>
      <c r="C168" s="70"/>
      <c r="E168" s="63"/>
      <c r="F168" s="77"/>
      <c r="G168" s="43"/>
    </row>
    <row r="169" spans="2:7" x14ac:dyDescent="0.4">
      <c r="B169" s="43"/>
      <c r="C169" s="70"/>
      <c r="E169" s="63"/>
      <c r="F169" s="43"/>
      <c r="G169" s="77"/>
    </row>
    <row r="170" spans="2:7" ht="15.4" thickBot="1" x14ac:dyDescent="0.45">
      <c r="B170" s="43"/>
      <c r="C170" s="70"/>
      <c r="E170" s="63"/>
      <c r="F170" s="43"/>
      <c r="G170" s="43"/>
    </row>
    <row r="171" spans="2:7" x14ac:dyDescent="0.4">
      <c r="B171" s="43"/>
      <c r="C171" s="85" t="s">
        <v>92</v>
      </c>
      <c r="D171" s="86"/>
      <c r="E171" s="87"/>
      <c r="F171" s="43"/>
      <c r="G171" s="43"/>
    </row>
    <row r="172" spans="2:7" ht="15.4" thickBot="1" x14ac:dyDescent="0.45">
      <c r="B172" s="30"/>
      <c r="C172" s="88"/>
      <c r="D172" s="89"/>
      <c r="E172" s="90"/>
      <c r="F172" s="30"/>
      <c r="G172" s="30"/>
    </row>
    <row r="173" spans="2:7" ht="15.4" thickBot="1" x14ac:dyDescent="0.45"/>
    <row r="174" spans="2:7" x14ac:dyDescent="0.4">
      <c r="B174" s="95" t="s">
        <v>98</v>
      </c>
      <c r="C174" s="96"/>
      <c r="D174" s="96"/>
      <c r="E174" s="96"/>
      <c r="F174" s="97"/>
    </row>
    <row r="175" spans="2:7" x14ac:dyDescent="0.4">
      <c r="B175" s="98"/>
      <c r="C175" s="99"/>
      <c r="D175" s="99"/>
      <c r="E175" s="99"/>
      <c r="F175" s="100"/>
    </row>
    <row r="176" spans="2:7" ht="15.4" thickBot="1" x14ac:dyDescent="0.45">
      <c r="B176" s="101"/>
      <c r="C176" s="102"/>
      <c r="D176" s="102"/>
      <c r="E176" s="102"/>
      <c r="F176" s="103"/>
    </row>
    <row r="177" spans="2:7" ht="15.4" thickBot="1" x14ac:dyDescent="0.45"/>
    <row r="178" spans="2:7" ht="15.4" thickBot="1" x14ac:dyDescent="0.45">
      <c r="B178" s="24" t="s">
        <v>2</v>
      </c>
      <c r="C178" s="25">
        <v>2025</v>
      </c>
      <c r="D178" s="80">
        <v>2024</v>
      </c>
      <c r="E178" s="80">
        <v>2023</v>
      </c>
      <c r="F178" s="80">
        <v>2022</v>
      </c>
      <c r="G178" s="25">
        <v>2021</v>
      </c>
    </row>
    <row r="179" spans="2:7" ht="15.4" thickBot="1" x14ac:dyDescent="0.45">
      <c r="B179" s="26" t="s">
        <v>37</v>
      </c>
      <c r="C179" s="18" t="s">
        <v>38</v>
      </c>
      <c r="D179" s="140">
        <v>3300000</v>
      </c>
      <c r="E179" s="140">
        <v>3300000</v>
      </c>
      <c r="F179" s="140">
        <v>3100000</v>
      </c>
      <c r="G179" s="19">
        <v>3000000</v>
      </c>
    </row>
    <row r="180" spans="2:7" ht="15.4" thickBot="1" x14ac:dyDescent="0.45">
      <c r="B180" s="26" t="s">
        <v>39</v>
      </c>
      <c r="C180" s="18" t="s">
        <v>38</v>
      </c>
      <c r="D180" s="140">
        <v>15500000</v>
      </c>
      <c r="E180" s="140">
        <v>19000000</v>
      </c>
      <c r="F180" s="140">
        <v>15800000</v>
      </c>
      <c r="G180" s="19">
        <v>15500000</v>
      </c>
    </row>
    <row r="181" spans="2:7" ht="15.4" thickBot="1" x14ac:dyDescent="0.45">
      <c r="B181" s="26" t="s">
        <v>40</v>
      </c>
      <c r="C181" s="18" t="s">
        <v>38</v>
      </c>
      <c r="D181" s="140">
        <v>28250000</v>
      </c>
      <c r="E181" s="140">
        <v>28320000</v>
      </c>
      <c r="F181" s="140">
        <v>28500000</v>
      </c>
      <c r="G181" s="19">
        <v>28800000</v>
      </c>
    </row>
    <row r="182" spans="2:7" ht="15.4" thickBot="1" x14ac:dyDescent="0.45">
      <c r="B182" s="27" t="s">
        <v>9</v>
      </c>
      <c r="C182" s="28" t="s">
        <v>38</v>
      </c>
      <c r="D182" s="141">
        <f>SUM(D179:D181)</f>
        <v>47050000</v>
      </c>
      <c r="E182" s="141">
        <f t="shared" ref="E182:G182" si="0">SUM(E179:E181)</f>
        <v>50620000</v>
      </c>
      <c r="F182" s="141">
        <f t="shared" si="0"/>
        <v>47400000</v>
      </c>
      <c r="G182" s="141">
        <f t="shared" si="0"/>
        <v>47300000</v>
      </c>
    </row>
    <row r="184" spans="2:7" x14ac:dyDescent="0.4">
      <c r="D184" s="79"/>
    </row>
    <row r="185" spans="2:7" x14ac:dyDescent="0.4">
      <c r="D185" s="142"/>
    </row>
    <row r="186" spans="2:7" ht="15.4" thickBot="1" x14ac:dyDescent="0.45"/>
    <row r="187" spans="2:7" ht="15.4" thickBot="1" x14ac:dyDescent="0.45">
      <c r="B187" s="82" t="s">
        <v>2</v>
      </c>
      <c r="C187" s="84"/>
      <c r="D187" s="35" t="s">
        <v>89</v>
      </c>
      <c r="E187" s="35" t="s">
        <v>90</v>
      </c>
      <c r="F187" s="35" t="s">
        <v>58</v>
      </c>
    </row>
    <row r="188" spans="2:7" x14ac:dyDescent="0.4">
      <c r="B188" s="91"/>
      <c r="C188" s="92"/>
      <c r="D188" s="43"/>
      <c r="E188" s="43"/>
      <c r="F188" s="43"/>
    </row>
    <row r="189" spans="2:7" x14ac:dyDescent="0.4">
      <c r="B189" s="76"/>
      <c r="C189" s="32"/>
      <c r="D189" s="77"/>
      <c r="E189" s="65"/>
      <c r="F189" s="77"/>
    </row>
    <row r="190" spans="2:7" ht="15.4" thickBot="1" x14ac:dyDescent="0.45">
      <c r="B190" s="93"/>
      <c r="C190" s="94"/>
      <c r="D190" s="30"/>
      <c r="E190" s="30"/>
      <c r="F190" s="30"/>
    </row>
    <row r="191" spans="2:7" ht="15.4" thickBot="1" x14ac:dyDescent="0.45"/>
    <row r="192" spans="2:7" ht="15.4" thickBot="1" x14ac:dyDescent="0.45">
      <c r="B192" s="35" t="s">
        <v>41</v>
      </c>
      <c r="C192" s="82" t="s">
        <v>2</v>
      </c>
      <c r="D192" s="83"/>
      <c r="E192" s="84"/>
      <c r="F192" s="35" t="s">
        <v>14</v>
      </c>
      <c r="G192" s="35" t="s">
        <v>15</v>
      </c>
    </row>
    <row r="193" spans="2:11" x14ac:dyDescent="0.4">
      <c r="B193" s="43"/>
      <c r="C193" s="31" t="s">
        <v>42</v>
      </c>
      <c r="D193" s="74">
        <v>9</v>
      </c>
      <c r="E193" s="32" t="s">
        <v>42</v>
      </c>
      <c r="F193" s="43"/>
      <c r="G193" s="43"/>
    </row>
    <row r="194" spans="2:11" x14ac:dyDescent="0.4">
      <c r="B194" s="43"/>
      <c r="C194" s="70"/>
      <c r="E194" s="63"/>
      <c r="F194" s="77"/>
      <c r="G194" s="43"/>
    </row>
    <row r="195" spans="2:11" x14ac:dyDescent="0.4">
      <c r="B195" s="43"/>
      <c r="C195" s="70"/>
      <c r="E195" s="63"/>
      <c r="F195" s="43"/>
      <c r="G195" s="77"/>
    </row>
    <row r="196" spans="2:11" ht="15.4" thickBot="1" x14ac:dyDescent="0.45">
      <c r="B196" s="43"/>
      <c r="C196" s="70"/>
      <c r="E196" s="63"/>
      <c r="F196" s="43"/>
      <c r="G196" s="43"/>
    </row>
    <row r="197" spans="2:11" x14ac:dyDescent="0.4">
      <c r="B197" s="43"/>
      <c r="C197" s="85" t="s">
        <v>91</v>
      </c>
      <c r="D197" s="86"/>
      <c r="E197" s="87"/>
      <c r="F197" s="43"/>
      <c r="G197" s="43"/>
    </row>
    <row r="198" spans="2:11" ht="15.4" thickBot="1" x14ac:dyDescent="0.45">
      <c r="B198" s="30"/>
      <c r="C198" s="88"/>
      <c r="D198" s="89"/>
      <c r="E198" s="90"/>
      <c r="F198" s="30"/>
      <c r="G198" s="30"/>
    </row>
    <row r="200" spans="2:11" ht="15.4" thickBot="1" x14ac:dyDescent="0.45"/>
    <row r="201" spans="2:11" ht="15.4" thickBot="1" x14ac:dyDescent="0.45">
      <c r="B201" s="104" t="s">
        <v>103</v>
      </c>
      <c r="C201" s="105"/>
      <c r="D201" s="105"/>
      <c r="E201" s="105"/>
      <c r="F201" s="105"/>
      <c r="G201" s="106"/>
    </row>
    <row r="202" spans="2:11" ht="15.4" thickBot="1" x14ac:dyDescent="0.45"/>
    <row r="203" spans="2:11" ht="15.4" thickBot="1" x14ac:dyDescent="0.45">
      <c r="B203" s="5" t="s">
        <v>2</v>
      </c>
      <c r="C203" s="9" t="s">
        <v>28</v>
      </c>
      <c r="D203" s="9" t="s">
        <v>29</v>
      </c>
      <c r="E203" s="9" t="s">
        <v>30</v>
      </c>
      <c r="F203" s="9" t="s">
        <v>31</v>
      </c>
      <c r="G203" s="9" t="s">
        <v>6</v>
      </c>
      <c r="H203" s="9" t="s">
        <v>18</v>
      </c>
    </row>
    <row r="204" spans="2:11" ht="15.4" thickBot="1" x14ac:dyDescent="0.45">
      <c r="B204" s="11" t="s">
        <v>32</v>
      </c>
      <c r="C204" s="14">
        <v>16800000</v>
      </c>
      <c r="D204" s="15" t="s">
        <v>99</v>
      </c>
      <c r="E204" s="143" t="s">
        <v>104</v>
      </c>
      <c r="F204" s="15"/>
      <c r="G204" s="36"/>
      <c r="H204" s="44"/>
      <c r="K204" s="1">
        <v>10</v>
      </c>
    </row>
    <row r="205" spans="2:11" ht="15.4" thickBot="1" x14ac:dyDescent="0.45">
      <c r="B205" s="11" t="s">
        <v>33</v>
      </c>
      <c r="C205" s="14">
        <v>4100000</v>
      </c>
      <c r="D205" s="15" t="s">
        <v>100</v>
      </c>
      <c r="E205" s="143" t="s">
        <v>105</v>
      </c>
      <c r="F205" s="15"/>
      <c r="G205" s="36"/>
      <c r="H205" s="44"/>
      <c r="K205" s="1">
        <v>11</v>
      </c>
    </row>
    <row r="206" spans="2:11" ht="15.4" thickBot="1" x14ac:dyDescent="0.45">
      <c r="B206" s="11" t="s">
        <v>35</v>
      </c>
      <c r="C206" s="14">
        <v>13500000</v>
      </c>
      <c r="D206" s="15" t="s">
        <v>101</v>
      </c>
      <c r="E206" s="143" t="s">
        <v>106</v>
      </c>
      <c r="F206" s="41"/>
      <c r="G206" s="36"/>
      <c r="H206" s="44"/>
      <c r="K206" s="1">
        <v>12</v>
      </c>
    </row>
    <row r="207" spans="2:11" ht="15.4" thickBot="1" x14ac:dyDescent="0.45">
      <c r="B207" s="11" t="s">
        <v>36</v>
      </c>
      <c r="C207" s="14">
        <v>15600000</v>
      </c>
      <c r="D207" s="15" t="s">
        <v>102</v>
      </c>
      <c r="E207" s="143" t="s">
        <v>107</v>
      </c>
      <c r="F207" s="15"/>
      <c r="G207" s="36"/>
      <c r="H207" s="44"/>
      <c r="K207" s="1">
        <v>13</v>
      </c>
    </row>
    <row r="208" spans="2:11" ht="15.4" thickBot="1" x14ac:dyDescent="0.45">
      <c r="B208" s="107" t="s">
        <v>27</v>
      </c>
      <c r="C208" s="108"/>
      <c r="D208" s="108"/>
      <c r="E208" s="108"/>
      <c r="F208" s="108"/>
      <c r="G208" s="109"/>
      <c r="H208" s="81">
        <f>SUM(H204:H207)</f>
        <v>0</v>
      </c>
      <c r="K208" s="1">
        <v>14</v>
      </c>
    </row>
    <row r="209" spans="2:12" x14ac:dyDescent="0.4">
      <c r="K209" s="1">
        <v>15</v>
      </c>
    </row>
    <row r="210" spans="2:12" ht="15.4" thickBot="1" x14ac:dyDescent="0.45">
      <c r="K210" s="1">
        <v>16</v>
      </c>
    </row>
    <row r="211" spans="2:12" ht="15.4" thickBot="1" x14ac:dyDescent="0.45">
      <c r="B211" s="82" t="s">
        <v>2</v>
      </c>
      <c r="C211" s="84"/>
      <c r="D211" s="35" t="s">
        <v>89</v>
      </c>
      <c r="E211" s="35" t="s">
        <v>90</v>
      </c>
      <c r="F211" s="35" t="s">
        <v>58</v>
      </c>
      <c r="K211" s="1">
        <v>17</v>
      </c>
    </row>
    <row r="212" spans="2:12" x14ac:dyDescent="0.4">
      <c r="B212" s="91"/>
      <c r="C212" s="92"/>
      <c r="D212" s="43"/>
      <c r="E212" s="43"/>
      <c r="F212" s="43"/>
      <c r="K212" s="1">
        <v>18</v>
      </c>
    </row>
    <row r="213" spans="2:12" x14ac:dyDescent="0.4">
      <c r="B213" s="76"/>
      <c r="C213" s="32"/>
      <c r="D213" s="77"/>
      <c r="E213" s="65"/>
      <c r="F213" s="77"/>
      <c r="K213" s="1">
        <v>19</v>
      </c>
    </row>
    <row r="214" spans="2:12" ht="15.4" thickBot="1" x14ac:dyDescent="0.45">
      <c r="B214" s="93"/>
      <c r="C214" s="94"/>
      <c r="D214" s="30"/>
      <c r="E214" s="30"/>
      <c r="F214" s="30"/>
      <c r="K214" s="1">
        <v>20</v>
      </c>
      <c r="L214" s="1">
        <v>1</v>
      </c>
    </row>
    <row r="215" spans="2:12" ht="15.4" thickBot="1" x14ac:dyDescent="0.45">
      <c r="K215" s="1">
        <v>21</v>
      </c>
      <c r="L215" s="1">
        <v>2</v>
      </c>
    </row>
    <row r="216" spans="2:12" ht="15.4" thickBot="1" x14ac:dyDescent="0.45">
      <c r="B216" s="35" t="s">
        <v>41</v>
      </c>
      <c r="C216" s="82" t="s">
        <v>2</v>
      </c>
      <c r="D216" s="83"/>
      <c r="E216" s="84"/>
      <c r="F216" s="35" t="s">
        <v>14</v>
      </c>
      <c r="G216" s="35" t="s">
        <v>15</v>
      </c>
      <c r="K216" s="1">
        <v>22</v>
      </c>
      <c r="L216" s="1">
        <v>3</v>
      </c>
    </row>
    <row r="217" spans="2:12" x14ac:dyDescent="0.4">
      <c r="B217" s="43"/>
      <c r="C217" s="31" t="s">
        <v>42</v>
      </c>
      <c r="D217" s="74">
        <v>10</v>
      </c>
      <c r="E217" s="32" t="s">
        <v>42</v>
      </c>
      <c r="F217" s="43"/>
      <c r="G217" s="43"/>
      <c r="K217" s="1">
        <v>23</v>
      </c>
      <c r="L217" s="1">
        <v>4</v>
      </c>
    </row>
    <row r="218" spans="2:12" x14ac:dyDescent="0.4">
      <c r="B218" s="43"/>
      <c r="C218" s="70"/>
      <c r="E218" s="63"/>
      <c r="F218" s="77"/>
      <c r="G218" s="43"/>
      <c r="K218" s="1">
        <v>24</v>
      </c>
      <c r="L218" s="1">
        <v>5</v>
      </c>
    </row>
    <row r="219" spans="2:12" x14ac:dyDescent="0.4">
      <c r="B219" s="43"/>
      <c r="C219" s="70"/>
      <c r="E219" s="63"/>
      <c r="F219" s="43"/>
      <c r="G219" s="77"/>
      <c r="K219" s="1">
        <v>25</v>
      </c>
      <c r="L219" s="1">
        <v>6</v>
      </c>
    </row>
    <row r="220" spans="2:12" ht="15.4" thickBot="1" x14ac:dyDescent="0.45">
      <c r="B220" s="43"/>
      <c r="C220" s="70"/>
      <c r="E220" s="63"/>
      <c r="F220" s="43"/>
      <c r="G220" s="43"/>
      <c r="K220" s="1">
        <v>26</v>
      </c>
      <c r="L220" s="1">
        <v>7</v>
      </c>
    </row>
    <row r="221" spans="2:12" x14ac:dyDescent="0.4">
      <c r="B221" s="43"/>
      <c r="C221" s="85" t="s">
        <v>91</v>
      </c>
      <c r="D221" s="86"/>
      <c r="E221" s="87"/>
      <c r="F221" s="43"/>
      <c r="G221" s="43"/>
      <c r="K221" s="1">
        <v>27</v>
      </c>
      <c r="L221" s="1">
        <v>8</v>
      </c>
    </row>
    <row r="222" spans="2:12" ht="15.4" thickBot="1" x14ac:dyDescent="0.45">
      <c r="B222" s="30"/>
      <c r="C222" s="88"/>
      <c r="D222" s="89"/>
      <c r="E222" s="90"/>
      <c r="F222" s="30"/>
      <c r="G222" s="30"/>
      <c r="K222" s="1">
        <v>28</v>
      </c>
      <c r="L222" s="1">
        <v>9</v>
      </c>
    </row>
    <row r="223" spans="2:12" x14ac:dyDescent="0.4">
      <c r="K223" s="1">
        <v>29</v>
      </c>
      <c r="L223" s="1">
        <v>10</v>
      </c>
    </row>
    <row r="224" spans="2:12" x14ac:dyDescent="0.4">
      <c r="K224" s="1">
        <v>30</v>
      </c>
      <c r="L224" s="1">
        <v>11</v>
      </c>
    </row>
    <row r="225" spans="11:12" x14ac:dyDescent="0.4">
      <c r="K225" s="1">
        <v>31</v>
      </c>
      <c r="L225" s="1">
        <v>12</v>
      </c>
    </row>
  </sheetData>
  <mergeCells count="64">
    <mergeCell ref="B57:C57"/>
    <mergeCell ref="B58:C58"/>
    <mergeCell ref="B60:C60"/>
    <mergeCell ref="B17:F20"/>
    <mergeCell ref="B52:F55"/>
    <mergeCell ref="B35:F37"/>
    <mergeCell ref="B39:C39"/>
    <mergeCell ref="B40:C40"/>
    <mergeCell ref="B42:C42"/>
    <mergeCell ref="C44:E44"/>
    <mergeCell ref="C49:E50"/>
    <mergeCell ref="B22:C22"/>
    <mergeCell ref="B23:C23"/>
    <mergeCell ref="B25:C25"/>
    <mergeCell ref="C27:E27"/>
    <mergeCell ref="C32:E33"/>
    <mergeCell ref="C62:E62"/>
    <mergeCell ref="C67:E68"/>
    <mergeCell ref="B84:C84"/>
    <mergeCell ref="B85:C85"/>
    <mergeCell ref="B87:C87"/>
    <mergeCell ref="B72:E72"/>
    <mergeCell ref="C74:E74"/>
    <mergeCell ref="C89:E89"/>
    <mergeCell ref="C94:E95"/>
    <mergeCell ref="B99:C99"/>
    <mergeCell ref="B100:C100"/>
    <mergeCell ref="B102:C102"/>
    <mergeCell ref="B97:H97"/>
    <mergeCell ref="C104:E104"/>
    <mergeCell ref="C109:E110"/>
    <mergeCell ref="B119:C119"/>
    <mergeCell ref="B120:C120"/>
    <mergeCell ref="B122:C122"/>
    <mergeCell ref="B115:F117"/>
    <mergeCell ref="C124:E124"/>
    <mergeCell ref="C129:E130"/>
    <mergeCell ref="B137:C137"/>
    <mergeCell ref="B138:C138"/>
    <mergeCell ref="B140:C140"/>
    <mergeCell ref="B133:F135"/>
    <mergeCell ref="C142:E142"/>
    <mergeCell ref="C147:E148"/>
    <mergeCell ref="B161:C161"/>
    <mergeCell ref="B162:C162"/>
    <mergeCell ref="B164:C164"/>
    <mergeCell ref="B158:C158"/>
    <mergeCell ref="B159:C159"/>
    <mergeCell ref="B150:F150"/>
    <mergeCell ref="C192:E192"/>
    <mergeCell ref="C197:E198"/>
    <mergeCell ref="C216:E216"/>
    <mergeCell ref="C221:E222"/>
    <mergeCell ref="C166:E166"/>
    <mergeCell ref="C171:E172"/>
    <mergeCell ref="B187:C187"/>
    <mergeCell ref="B188:C188"/>
    <mergeCell ref="B190:C190"/>
    <mergeCell ref="B211:C211"/>
    <mergeCell ref="B212:C212"/>
    <mergeCell ref="B214:C214"/>
    <mergeCell ref="B174:F176"/>
    <mergeCell ref="B201:G201"/>
    <mergeCell ref="B208:G20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73D49-9375-419A-B8DA-6CA05E8AFCA8}">
  <sheetPr>
    <pageSetUpPr fitToPage="1"/>
  </sheetPr>
  <dimension ref="B1:K101"/>
  <sheetViews>
    <sheetView showGridLines="0" zoomScaleNormal="100" workbookViewId="0">
      <selection activeCell="B9" sqref="B9"/>
    </sheetView>
  </sheetViews>
  <sheetFormatPr baseColWidth="10" defaultColWidth="11.53125" defaultRowHeight="15" x14ac:dyDescent="0.4"/>
  <cols>
    <col min="1" max="1" width="1.86328125" style="1" customWidth="1"/>
    <col min="2" max="2" width="25.796875" style="1" customWidth="1"/>
    <col min="3" max="3" width="17.1328125" style="1" customWidth="1"/>
    <col min="4" max="4" width="17.33203125" style="1" customWidth="1"/>
    <col min="5" max="5" width="25.796875" style="1" bestFit="1" customWidth="1"/>
    <col min="6" max="6" width="27" style="1" bestFit="1" customWidth="1"/>
    <col min="7" max="7" width="21.6640625" style="1" customWidth="1"/>
    <col min="8" max="8" width="15.1328125" style="1" customWidth="1"/>
    <col min="9" max="9" width="14.1328125" style="1" customWidth="1"/>
    <col min="10" max="10" width="2.33203125" style="1" customWidth="1"/>
    <col min="11" max="11" width="18" style="1" customWidth="1"/>
    <col min="12" max="16384" width="11.53125" style="1"/>
  </cols>
  <sheetData>
    <row r="1" spans="2:7" x14ac:dyDescent="0.4">
      <c r="B1" s="2" t="s">
        <v>51</v>
      </c>
    </row>
    <row r="2" spans="2:7" ht="15.4" thickBot="1" x14ac:dyDescent="0.45">
      <c r="B2" s="3"/>
    </row>
    <row r="3" spans="2:7" ht="15.4" thickBot="1" x14ac:dyDescent="0.45">
      <c r="B3" s="67" t="s">
        <v>2</v>
      </c>
      <c r="C3" s="68"/>
      <c r="D3" s="35" t="s">
        <v>18</v>
      </c>
      <c r="F3" s="66" t="s">
        <v>67</v>
      </c>
      <c r="G3" s="66" t="s">
        <v>18</v>
      </c>
    </row>
    <row r="4" spans="2:7" x14ac:dyDescent="0.4">
      <c r="B4" s="62" t="s">
        <v>59</v>
      </c>
      <c r="C4" s="63"/>
      <c r="D4" s="65">
        <v>3300000</v>
      </c>
      <c r="F4" s="42" t="s">
        <v>66</v>
      </c>
      <c r="G4" s="73">
        <v>3300000</v>
      </c>
    </row>
    <row r="5" spans="2:7" x14ac:dyDescent="0.4">
      <c r="B5" s="62" t="s">
        <v>60</v>
      </c>
      <c r="C5" s="63"/>
      <c r="D5" s="65">
        <v>25000000</v>
      </c>
      <c r="F5" s="43" t="s">
        <v>65</v>
      </c>
      <c r="G5" s="65">
        <v>25000000</v>
      </c>
    </row>
    <row r="6" spans="2:7" x14ac:dyDescent="0.4">
      <c r="B6" s="62" t="s">
        <v>75</v>
      </c>
      <c r="C6" s="63"/>
      <c r="D6" s="65">
        <v>25000000</v>
      </c>
      <c r="F6" s="43" t="s">
        <v>69</v>
      </c>
      <c r="G6" s="65">
        <v>25000000</v>
      </c>
    </row>
    <row r="7" spans="2:7" x14ac:dyDescent="0.4">
      <c r="B7" s="62" t="s">
        <v>76</v>
      </c>
      <c r="C7" s="63"/>
      <c r="D7" s="65">
        <v>150000000</v>
      </c>
      <c r="F7" s="43" t="s">
        <v>70</v>
      </c>
      <c r="G7" s="65">
        <v>0</v>
      </c>
    </row>
    <row r="8" spans="2:7" ht="15.4" thickBot="1" x14ac:dyDescent="0.45">
      <c r="B8" s="64" t="s">
        <v>77</v>
      </c>
      <c r="C8" s="33"/>
      <c r="D8" s="34">
        <v>2000000</v>
      </c>
      <c r="F8" s="30" t="s">
        <v>71</v>
      </c>
      <c r="G8" s="34">
        <v>2000000</v>
      </c>
    </row>
    <row r="9" spans="2:7" ht="15.4" thickBot="1" x14ac:dyDescent="0.45">
      <c r="B9" s="3"/>
    </row>
    <row r="10" spans="2:7" x14ac:dyDescent="0.4">
      <c r="B10" s="42" t="s">
        <v>48</v>
      </c>
      <c r="C10" s="69">
        <v>21000000</v>
      </c>
    </row>
    <row r="11" spans="2:7" x14ac:dyDescent="0.4">
      <c r="B11" s="43" t="s">
        <v>49</v>
      </c>
      <c r="C11" s="71">
        <f>+C10*0.75</f>
        <v>15750000</v>
      </c>
    </row>
    <row r="12" spans="2:7" ht="15.4" thickBot="1" x14ac:dyDescent="0.45">
      <c r="B12" s="30" t="s">
        <v>50</v>
      </c>
      <c r="C12" s="72">
        <f>+C10*0.05</f>
        <v>1050000</v>
      </c>
    </row>
    <row r="13" spans="2:7" x14ac:dyDescent="0.4">
      <c r="B13" s="3"/>
    </row>
    <row r="14" spans="2:7" x14ac:dyDescent="0.4">
      <c r="B14" s="3" t="s">
        <v>52</v>
      </c>
    </row>
    <row r="15" spans="2:7" ht="15.4" thickBot="1" x14ac:dyDescent="0.45">
      <c r="B15" s="3"/>
    </row>
    <row r="16" spans="2:7" x14ac:dyDescent="0.4">
      <c r="B16" s="118" t="s">
        <v>53</v>
      </c>
      <c r="C16" s="119"/>
      <c r="D16" s="119"/>
      <c r="E16" s="119"/>
      <c r="F16" s="120"/>
    </row>
    <row r="17" spans="2:7" x14ac:dyDescent="0.4">
      <c r="B17" s="121"/>
      <c r="C17" s="122"/>
      <c r="D17" s="122"/>
      <c r="E17" s="122"/>
      <c r="F17" s="123"/>
    </row>
    <row r="18" spans="2:7" x14ac:dyDescent="0.4">
      <c r="B18" s="121"/>
      <c r="C18" s="122"/>
      <c r="D18" s="122"/>
      <c r="E18" s="122"/>
      <c r="F18" s="123"/>
    </row>
    <row r="19" spans="2:7" ht="15.4" thickBot="1" x14ac:dyDescent="0.45">
      <c r="B19" s="124"/>
      <c r="C19" s="125"/>
      <c r="D19" s="125"/>
      <c r="E19" s="125"/>
      <c r="F19" s="126"/>
    </row>
    <row r="20" spans="2:7" ht="15.4" thickBot="1" x14ac:dyDescent="0.45">
      <c r="B20" s="3"/>
    </row>
    <row r="21" spans="2:7" ht="15.4" thickBot="1" x14ac:dyDescent="0.45">
      <c r="B21" s="82" t="s">
        <v>2</v>
      </c>
      <c r="C21" s="84"/>
      <c r="D21" s="35" t="s">
        <v>89</v>
      </c>
      <c r="E21" s="35" t="s">
        <v>90</v>
      </c>
      <c r="F21" s="35" t="s">
        <v>58</v>
      </c>
    </row>
    <row r="22" spans="2:7" x14ac:dyDescent="0.4">
      <c r="B22" s="91"/>
      <c r="C22" s="92"/>
      <c r="D22" s="43"/>
      <c r="E22" s="43"/>
      <c r="F22" s="43"/>
    </row>
    <row r="23" spans="2:7" x14ac:dyDescent="0.4">
      <c r="B23" s="76"/>
      <c r="C23" s="32"/>
      <c r="D23" s="43"/>
      <c r="E23" s="65"/>
      <c r="F23" s="77"/>
    </row>
    <row r="24" spans="2:7" ht="15.4" thickBot="1" x14ac:dyDescent="0.45">
      <c r="B24" s="93"/>
      <c r="C24" s="94"/>
      <c r="D24" s="30"/>
      <c r="E24" s="30"/>
      <c r="F24" s="30"/>
    </row>
    <row r="25" spans="2:7" ht="15.4" thickBot="1" x14ac:dyDescent="0.45"/>
    <row r="26" spans="2:7" ht="15.4" thickBot="1" x14ac:dyDescent="0.45">
      <c r="B26" s="35" t="s">
        <v>41</v>
      </c>
      <c r="C26" s="82" t="s">
        <v>2</v>
      </c>
      <c r="D26" s="83"/>
      <c r="E26" s="84"/>
      <c r="F26" s="35" t="s">
        <v>14</v>
      </c>
      <c r="G26" s="35" t="s">
        <v>15</v>
      </c>
    </row>
    <row r="27" spans="2:7" x14ac:dyDescent="0.4">
      <c r="B27" s="43"/>
      <c r="C27" s="31" t="s">
        <v>42</v>
      </c>
      <c r="D27" s="74">
        <v>1</v>
      </c>
      <c r="E27" s="32" t="s">
        <v>42</v>
      </c>
      <c r="F27" s="43"/>
      <c r="G27" s="43"/>
    </row>
    <row r="28" spans="2:7" x14ac:dyDescent="0.4">
      <c r="B28" s="43"/>
      <c r="C28" s="70"/>
      <c r="E28" s="63"/>
      <c r="F28" s="77"/>
      <c r="G28" s="43"/>
    </row>
    <row r="29" spans="2:7" x14ac:dyDescent="0.4">
      <c r="B29" s="43"/>
      <c r="C29" s="70"/>
      <c r="E29" s="63"/>
      <c r="F29" s="43"/>
      <c r="G29" s="77"/>
    </row>
    <row r="30" spans="2:7" ht="15.4" thickBot="1" x14ac:dyDescent="0.45">
      <c r="B30" s="43"/>
      <c r="C30" s="70"/>
      <c r="E30" s="63"/>
      <c r="F30" s="43"/>
      <c r="G30" s="43"/>
    </row>
    <row r="31" spans="2:7" x14ac:dyDescent="0.4">
      <c r="B31" s="43"/>
      <c r="C31" s="85" t="s">
        <v>91</v>
      </c>
      <c r="D31" s="86"/>
      <c r="E31" s="87"/>
      <c r="F31" s="43"/>
      <c r="G31" s="43"/>
    </row>
    <row r="32" spans="2:7" ht="15.4" thickBot="1" x14ac:dyDescent="0.45">
      <c r="B32" s="30"/>
      <c r="C32" s="88"/>
      <c r="D32" s="89"/>
      <c r="E32" s="90"/>
      <c r="F32" s="30"/>
      <c r="G32" s="30"/>
    </row>
    <row r="33" spans="2:6" x14ac:dyDescent="0.4">
      <c r="B33" s="3"/>
    </row>
    <row r="34" spans="2:6" ht="15.4" thickBot="1" x14ac:dyDescent="0.45">
      <c r="B34" s="3"/>
    </row>
    <row r="35" spans="2:6" x14ac:dyDescent="0.4">
      <c r="B35" s="95" t="s">
        <v>54</v>
      </c>
      <c r="C35" s="96"/>
      <c r="D35" s="96"/>
      <c r="E35" s="96"/>
      <c r="F35" s="97"/>
    </row>
    <row r="36" spans="2:6" x14ac:dyDescent="0.4">
      <c r="B36" s="98"/>
      <c r="C36" s="99"/>
      <c r="D36" s="99"/>
      <c r="E36" s="99"/>
      <c r="F36" s="100"/>
    </row>
    <row r="37" spans="2:6" ht="15.4" thickBot="1" x14ac:dyDescent="0.45">
      <c r="B37" s="101"/>
      <c r="C37" s="102"/>
      <c r="D37" s="102"/>
      <c r="E37" s="102"/>
      <c r="F37" s="103"/>
    </row>
    <row r="38" spans="2:6" ht="15.4" thickBot="1" x14ac:dyDescent="0.45">
      <c r="B38" s="3"/>
    </row>
    <row r="39" spans="2:6" x14ac:dyDescent="0.4">
      <c r="B39" s="95" t="s">
        <v>57</v>
      </c>
      <c r="C39" s="96"/>
      <c r="D39" s="96"/>
      <c r="E39" s="96"/>
      <c r="F39" s="97"/>
    </row>
    <row r="40" spans="2:6" x14ac:dyDescent="0.4">
      <c r="B40" s="98"/>
      <c r="C40" s="99"/>
      <c r="D40" s="99"/>
      <c r="E40" s="99"/>
      <c r="F40" s="100"/>
    </row>
    <row r="41" spans="2:6" x14ac:dyDescent="0.4">
      <c r="B41" s="98"/>
      <c r="C41" s="99"/>
      <c r="D41" s="99"/>
      <c r="E41" s="99"/>
      <c r="F41" s="100"/>
    </row>
    <row r="42" spans="2:6" ht="15.4" thickBot="1" x14ac:dyDescent="0.45">
      <c r="B42" s="101"/>
      <c r="C42" s="102"/>
      <c r="D42" s="102"/>
      <c r="E42" s="102"/>
      <c r="F42" s="103"/>
    </row>
    <row r="43" spans="2:6" ht="15.4" thickBot="1" x14ac:dyDescent="0.45">
      <c r="B43" s="3"/>
    </row>
    <row r="44" spans="2:6" x14ac:dyDescent="0.4">
      <c r="B44" s="46" t="s">
        <v>74</v>
      </c>
      <c r="C44" s="47"/>
      <c r="D44" s="47"/>
      <c r="E44" s="47"/>
      <c r="F44" s="48"/>
    </row>
    <row r="45" spans="2:6" x14ac:dyDescent="0.4">
      <c r="B45" s="49"/>
      <c r="C45" s="50"/>
      <c r="D45" s="50"/>
      <c r="E45" s="50"/>
      <c r="F45" s="51"/>
    </row>
    <row r="46" spans="2:6" x14ac:dyDescent="0.4">
      <c r="B46" s="98" t="s">
        <v>73</v>
      </c>
      <c r="C46" s="99"/>
      <c r="D46" s="99"/>
      <c r="E46" s="99"/>
      <c r="F46" s="100"/>
    </row>
    <row r="47" spans="2:6" x14ac:dyDescent="0.4">
      <c r="B47" s="98"/>
      <c r="C47" s="99"/>
      <c r="D47" s="99"/>
      <c r="E47" s="99"/>
      <c r="F47" s="100"/>
    </row>
    <row r="48" spans="2:6" ht="15.4" thickBot="1" x14ac:dyDescent="0.45">
      <c r="B48" s="101"/>
      <c r="C48" s="102"/>
      <c r="D48" s="102"/>
      <c r="E48" s="102"/>
      <c r="F48" s="103"/>
    </row>
    <row r="49" spans="2:11" x14ac:dyDescent="0.4">
      <c r="B49" s="3"/>
    </row>
    <row r="50" spans="2:11" x14ac:dyDescent="0.4">
      <c r="B50" s="3"/>
    </row>
    <row r="51" spans="2:11" x14ac:dyDescent="0.4">
      <c r="B51" s="3" t="s">
        <v>55</v>
      </c>
    </row>
    <row r="52" spans="2:11" ht="15.4" thickBot="1" x14ac:dyDescent="0.45">
      <c r="B52" s="3"/>
    </row>
    <row r="53" spans="2:11" ht="15.4" thickBot="1" x14ac:dyDescent="0.45">
      <c r="B53" s="104" t="s">
        <v>47</v>
      </c>
      <c r="C53" s="105"/>
      <c r="D53" s="105"/>
      <c r="E53" s="106"/>
    </row>
    <row r="54" spans="2:11" ht="15.4" thickBot="1" x14ac:dyDescent="0.45"/>
    <row r="55" spans="2:11" ht="15.4" thickBot="1" x14ac:dyDescent="0.45">
      <c r="B55" s="4"/>
      <c r="C55" s="115" t="s">
        <v>1</v>
      </c>
      <c r="D55" s="116"/>
      <c r="E55" s="117"/>
      <c r="F55" s="4"/>
      <c r="G55" s="4"/>
      <c r="H55" s="4"/>
      <c r="I55" s="4"/>
      <c r="J55" s="4"/>
      <c r="K55" s="4"/>
    </row>
    <row r="56" spans="2:11" ht="15.4" thickBot="1" x14ac:dyDescent="0.45">
      <c r="B56" s="5" t="s">
        <v>2</v>
      </c>
      <c r="C56" s="6" t="s">
        <v>3</v>
      </c>
      <c r="D56" s="7" t="s">
        <v>4</v>
      </c>
      <c r="E56" s="8" t="s">
        <v>5</v>
      </c>
      <c r="F56" s="9" t="s">
        <v>6</v>
      </c>
      <c r="G56" s="9" t="s">
        <v>7</v>
      </c>
      <c r="H56" s="9" t="s">
        <v>8</v>
      </c>
      <c r="I56" s="9" t="s">
        <v>9</v>
      </c>
      <c r="J56" s="4"/>
      <c r="K56" s="10" t="s">
        <v>0</v>
      </c>
    </row>
    <row r="57" spans="2:11" ht="15.4" thickBot="1" x14ac:dyDescent="0.45">
      <c r="B57" s="11" t="s">
        <v>10</v>
      </c>
      <c r="C57" s="12">
        <v>2800000</v>
      </c>
      <c r="D57" s="13">
        <v>2700000</v>
      </c>
      <c r="E57" s="14">
        <v>2800000</v>
      </c>
      <c r="F57" s="36"/>
      <c r="G57" s="36"/>
      <c r="H57" s="37">
        <v>13</v>
      </c>
      <c r="I57" s="40"/>
      <c r="J57" s="38"/>
      <c r="K57" s="39"/>
    </row>
    <row r="58" spans="2:11" ht="15.4" thickBot="1" x14ac:dyDescent="0.45">
      <c r="B58" s="11" t="s">
        <v>11</v>
      </c>
      <c r="C58" s="12">
        <v>2100000</v>
      </c>
      <c r="D58" s="13">
        <v>2900000</v>
      </c>
      <c r="E58" s="14">
        <v>2700000</v>
      </c>
      <c r="F58" s="36"/>
      <c r="G58" s="36"/>
      <c r="H58" s="37">
        <v>16</v>
      </c>
      <c r="I58" s="40"/>
      <c r="J58" s="38"/>
      <c r="K58" s="39"/>
    </row>
    <row r="59" spans="2:11" ht="15.4" thickBot="1" x14ac:dyDescent="0.45">
      <c r="B59" s="11" t="s">
        <v>12</v>
      </c>
      <c r="C59" s="12">
        <v>1900000</v>
      </c>
      <c r="D59" s="13">
        <v>1540000</v>
      </c>
      <c r="E59" s="14">
        <v>1840000</v>
      </c>
      <c r="F59" s="36"/>
      <c r="G59" s="36"/>
      <c r="H59" s="37">
        <v>9</v>
      </c>
      <c r="I59" s="40"/>
      <c r="J59" s="38"/>
      <c r="K59" s="39"/>
    </row>
    <row r="60" spans="2:11" ht="15.4" thickBot="1" x14ac:dyDescent="0.45">
      <c r="B60" s="57" t="s">
        <v>13</v>
      </c>
      <c r="C60" s="58">
        <v>1200000</v>
      </c>
      <c r="D60" s="58">
        <v>1200000</v>
      </c>
      <c r="E60" s="58">
        <v>1700000</v>
      </c>
      <c r="F60" s="59"/>
      <c r="G60" s="59"/>
      <c r="H60" s="60">
        <v>15</v>
      </c>
      <c r="I60" s="61"/>
      <c r="J60" s="38"/>
      <c r="K60" s="39"/>
    </row>
    <row r="61" spans="2:11" ht="15.4" thickBot="1" x14ac:dyDescent="0.45">
      <c r="B61" s="57" t="s">
        <v>43</v>
      </c>
      <c r="C61" s="58">
        <v>1200000</v>
      </c>
      <c r="D61" s="58">
        <v>2000000</v>
      </c>
      <c r="E61" s="58">
        <v>1300000</v>
      </c>
      <c r="F61" s="59"/>
      <c r="G61" s="59"/>
      <c r="H61" s="60">
        <v>18</v>
      </c>
      <c r="I61" s="61"/>
      <c r="J61" s="38"/>
      <c r="K61" s="39"/>
    </row>
    <row r="62" spans="2:11" ht="15.4" thickBot="1" x14ac:dyDescent="0.45">
      <c r="B62" s="57" t="s">
        <v>44</v>
      </c>
      <c r="C62" s="58">
        <v>1950000</v>
      </c>
      <c r="D62" s="58">
        <v>1700000</v>
      </c>
      <c r="E62" s="58">
        <v>2250000</v>
      </c>
      <c r="F62" s="59"/>
      <c r="G62" s="59"/>
      <c r="H62" s="60">
        <v>24</v>
      </c>
      <c r="I62" s="61"/>
      <c r="J62" s="38"/>
      <c r="K62" s="39"/>
    </row>
    <row r="63" spans="2:11" ht="15.4" thickBot="1" x14ac:dyDescent="0.45">
      <c r="B63" s="57" t="s">
        <v>45</v>
      </c>
      <c r="C63" s="58">
        <v>1980000</v>
      </c>
      <c r="D63" s="58">
        <v>1200000</v>
      </c>
      <c r="E63" s="58">
        <v>1980000</v>
      </c>
      <c r="F63" s="59"/>
      <c r="G63" s="59"/>
      <c r="H63" s="60">
        <v>26</v>
      </c>
      <c r="I63" s="61"/>
      <c r="J63" s="38"/>
      <c r="K63" s="39"/>
    </row>
    <row r="64" spans="2:11" ht="15.4" thickBot="1" x14ac:dyDescent="0.45">
      <c r="B64" s="57" t="s">
        <v>46</v>
      </c>
      <c r="C64" s="58">
        <v>1200000</v>
      </c>
      <c r="D64" s="58">
        <v>1000000</v>
      </c>
      <c r="E64" s="58">
        <v>1750000</v>
      </c>
      <c r="F64" s="59"/>
      <c r="G64" s="59"/>
      <c r="H64" s="60">
        <v>12</v>
      </c>
      <c r="I64" s="61"/>
      <c r="J64" s="38"/>
      <c r="K64" s="39"/>
    </row>
    <row r="65" spans="2:11" ht="15.4" thickBot="1" x14ac:dyDescent="0.45">
      <c r="B65" s="52"/>
      <c r="C65" s="53"/>
      <c r="D65" s="53"/>
      <c r="E65" s="53"/>
      <c r="F65" s="54"/>
      <c r="G65" s="54"/>
      <c r="H65" s="55"/>
      <c r="I65" s="56"/>
      <c r="J65" s="38"/>
      <c r="K65" s="59"/>
    </row>
    <row r="66" spans="2:11" ht="15.4" thickBot="1" x14ac:dyDescent="0.45"/>
    <row r="67" spans="2:11" ht="15.4" thickBot="1" x14ac:dyDescent="0.45">
      <c r="B67" s="104" t="s">
        <v>72</v>
      </c>
      <c r="C67" s="105"/>
      <c r="D67" s="105"/>
      <c r="E67" s="105"/>
      <c r="F67" s="105"/>
      <c r="G67" s="105"/>
      <c r="H67" s="106"/>
    </row>
    <row r="68" spans="2:11" ht="15.4" thickBot="1" x14ac:dyDescent="0.45"/>
    <row r="69" spans="2:11" x14ac:dyDescent="0.4">
      <c r="B69" s="95" t="s">
        <v>81</v>
      </c>
      <c r="C69" s="96"/>
      <c r="D69" s="96"/>
      <c r="E69" s="96"/>
      <c r="F69" s="97"/>
    </row>
    <row r="70" spans="2:11" x14ac:dyDescent="0.4">
      <c r="B70" s="98"/>
      <c r="C70" s="99"/>
      <c r="D70" s="99"/>
      <c r="E70" s="99"/>
      <c r="F70" s="100"/>
    </row>
    <row r="71" spans="2:11" ht="15.4" thickBot="1" x14ac:dyDescent="0.45">
      <c r="B71" s="101"/>
      <c r="C71" s="102"/>
      <c r="D71" s="102"/>
      <c r="E71" s="102"/>
      <c r="F71" s="103"/>
    </row>
    <row r="72" spans="2:11" ht="15.4" thickBot="1" x14ac:dyDescent="0.45"/>
    <row r="73" spans="2:11" ht="15.4" thickBot="1" x14ac:dyDescent="0.45">
      <c r="B73" s="112" t="s">
        <v>78</v>
      </c>
      <c r="C73" s="113"/>
      <c r="D73" s="113"/>
      <c r="E73" s="113"/>
      <c r="F73" s="114"/>
    </row>
    <row r="74" spans="2:11" ht="15.4" thickBot="1" x14ac:dyDescent="0.45"/>
    <row r="75" spans="2:11" ht="30.4" thickBot="1" x14ac:dyDescent="0.45">
      <c r="B75" s="5" t="s">
        <v>16</v>
      </c>
      <c r="C75" s="16" t="s">
        <v>17</v>
      </c>
      <c r="D75" s="16" t="s">
        <v>18</v>
      </c>
      <c r="E75" s="16" t="s">
        <v>19</v>
      </c>
    </row>
    <row r="76" spans="2:11" ht="15.4" thickBot="1" x14ac:dyDescent="0.45">
      <c r="B76" s="17" t="s">
        <v>20</v>
      </c>
      <c r="C76" s="18" t="s">
        <v>21</v>
      </c>
      <c r="D76" s="19">
        <v>20000000</v>
      </c>
      <c r="E76" s="20">
        <v>0.1</v>
      </c>
    </row>
    <row r="77" spans="2:11" ht="15.4" thickBot="1" x14ac:dyDescent="0.45">
      <c r="B77" s="17" t="s">
        <v>22</v>
      </c>
      <c r="C77" s="18" t="s">
        <v>21</v>
      </c>
      <c r="D77" s="19">
        <v>150000000</v>
      </c>
      <c r="E77" s="20">
        <v>0.51</v>
      </c>
    </row>
    <row r="78" spans="2:11" ht="15.4" thickBot="1" x14ac:dyDescent="0.45">
      <c r="B78" s="17" t="s">
        <v>23</v>
      </c>
      <c r="C78" s="18" t="s">
        <v>21</v>
      </c>
      <c r="D78" s="19">
        <v>20000000</v>
      </c>
      <c r="E78" s="20">
        <v>0.3</v>
      </c>
    </row>
    <row r="79" spans="2:11" ht="15.4" thickBot="1" x14ac:dyDescent="0.45">
      <c r="B79" s="17" t="s">
        <v>24</v>
      </c>
      <c r="C79" s="18" t="s">
        <v>21</v>
      </c>
      <c r="D79" s="19">
        <v>30000000</v>
      </c>
      <c r="E79" s="20">
        <v>0.61</v>
      </c>
    </row>
    <row r="80" spans="2:11" ht="15.4" thickBot="1" x14ac:dyDescent="0.45">
      <c r="B80" s="17" t="s">
        <v>25</v>
      </c>
      <c r="C80" s="18" t="s">
        <v>21</v>
      </c>
      <c r="D80" s="19">
        <v>50000000</v>
      </c>
      <c r="E80" s="20">
        <v>0.45</v>
      </c>
    </row>
    <row r="81" spans="2:8" ht="15.4" thickBot="1" x14ac:dyDescent="0.45">
      <c r="B81" s="110" t="s">
        <v>26</v>
      </c>
      <c r="C81" s="111"/>
      <c r="D81" s="21">
        <v>10000000</v>
      </c>
      <c r="E81" s="22"/>
    </row>
    <row r="82" spans="2:8" ht="15.4" thickBot="1" x14ac:dyDescent="0.45">
      <c r="B82" s="107" t="s">
        <v>27</v>
      </c>
      <c r="C82" s="109"/>
      <c r="D82" s="23">
        <f>SUM(D76:D81)</f>
        <v>280000000</v>
      </c>
      <c r="E82" s="22"/>
    </row>
    <row r="83" spans="2:8" ht="15.4" thickBot="1" x14ac:dyDescent="0.45"/>
    <row r="84" spans="2:8" x14ac:dyDescent="0.4">
      <c r="B84" s="95" t="s">
        <v>79</v>
      </c>
      <c r="C84" s="96"/>
      <c r="D84" s="96"/>
      <c r="E84" s="96"/>
      <c r="F84" s="97"/>
    </row>
    <row r="85" spans="2:8" x14ac:dyDescent="0.4">
      <c r="B85" s="98"/>
      <c r="C85" s="99"/>
      <c r="D85" s="99"/>
      <c r="E85" s="99"/>
      <c r="F85" s="100"/>
    </row>
    <row r="86" spans="2:8" ht="15.4" thickBot="1" x14ac:dyDescent="0.45">
      <c r="B86" s="101"/>
      <c r="C86" s="102"/>
      <c r="D86" s="102"/>
      <c r="E86" s="102"/>
      <c r="F86" s="103"/>
    </row>
    <row r="87" spans="2:8" ht="15.4" thickBot="1" x14ac:dyDescent="0.45"/>
    <row r="88" spans="2:8" ht="15.4" thickBot="1" x14ac:dyDescent="0.45">
      <c r="B88" s="24" t="s">
        <v>2</v>
      </c>
      <c r="C88" s="25">
        <v>2024</v>
      </c>
      <c r="D88" s="25">
        <v>2023</v>
      </c>
      <c r="E88" s="25">
        <v>2022</v>
      </c>
      <c r="F88" s="25">
        <v>2021</v>
      </c>
      <c r="G88" s="25">
        <v>2020</v>
      </c>
    </row>
    <row r="89" spans="2:8" ht="15.4" thickBot="1" x14ac:dyDescent="0.45">
      <c r="B89" s="26" t="s">
        <v>37</v>
      </c>
      <c r="C89" s="18" t="s">
        <v>38</v>
      </c>
      <c r="D89" s="19">
        <v>13300000</v>
      </c>
      <c r="E89" s="19">
        <v>14300000</v>
      </c>
      <c r="F89" s="19">
        <v>13100000</v>
      </c>
      <c r="G89" s="19">
        <v>14000000</v>
      </c>
    </row>
    <row r="90" spans="2:8" ht="15.4" thickBot="1" x14ac:dyDescent="0.45">
      <c r="B90" s="26" t="s">
        <v>39</v>
      </c>
      <c r="C90" s="18" t="s">
        <v>38</v>
      </c>
      <c r="D90" s="19">
        <v>15500000</v>
      </c>
      <c r="E90" s="19">
        <v>19000000</v>
      </c>
      <c r="F90" s="19">
        <v>15800000</v>
      </c>
      <c r="G90" s="19">
        <v>15500000</v>
      </c>
    </row>
    <row r="91" spans="2:8" ht="15.4" thickBot="1" x14ac:dyDescent="0.45">
      <c r="B91" s="26" t="s">
        <v>40</v>
      </c>
      <c r="C91" s="18" t="s">
        <v>38</v>
      </c>
      <c r="D91" s="19">
        <v>18250000</v>
      </c>
      <c r="E91" s="19">
        <v>18320000</v>
      </c>
      <c r="F91" s="19">
        <v>18500000</v>
      </c>
      <c r="G91" s="19">
        <v>18800000</v>
      </c>
    </row>
    <row r="92" spans="2:8" ht="15.4" thickBot="1" x14ac:dyDescent="0.45">
      <c r="B92" s="27" t="s">
        <v>9</v>
      </c>
      <c r="C92" s="28" t="s">
        <v>38</v>
      </c>
      <c r="D92" s="29">
        <f>SUM(D88:D91)</f>
        <v>47052023</v>
      </c>
      <c r="E92" s="29">
        <f>SUM(E88:E91)</f>
        <v>51622022</v>
      </c>
      <c r="F92" s="29">
        <f>SUM(F88:F91)</f>
        <v>47402021</v>
      </c>
      <c r="G92" s="29">
        <f>SUM(G88:G91)</f>
        <v>48302020</v>
      </c>
    </row>
    <row r="93" spans="2:8" ht="15.4" thickBot="1" x14ac:dyDescent="0.45"/>
    <row r="94" spans="2:8" ht="15.4" thickBot="1" x14ac:dyDescent="0.45">
      <c r="B94" s="104" t="s">
        <v>80</v>
      </c>
      <c r="C94" s="105"/>
      <c r="D94" s="105"/>
      <c r="E94" s="105"/>
      <c r="F94" s="105"/>
      <c r="G94" s="106"/>
    </row>
    <row r="95" spans="2:8" ht="15.4" thickBot="1" x14ac:dyDescent="0.45"/>
    <row r="96" spans="2:8" ht="15.4" thickBot="1" x14ac:dyDescent="0.45">
      <c r="B96" s="5" t="s">
        <v>2</v>
      </c>
      <c r="C96" s="9" t="s">
        <v>28</v>
      </c>
      <c r="D96" s="9" t="s">
        <v>29</v>
      </c>
      <c r="E96" s="9" t="s">
        <v>30</v>
      </c>
      <c r="F96" s="9" t="s">
        <v>31</v>
      </c>
      <c r="G96" s="9" t="s">
        <v>6</v>
      </c>
      <c r="H96" s="9" t="s">
        <v>18</v>
      </c>
    </row>
    <row r="97" spans="2:8" ht="15.4" thickBot="1" x14ac:dyDescent="0.45">
      <c r="B97" s="11" t="s">
        <v>32</v>
      </c>
      <c r="C97" s="14">
        <v>16800000</v>
      </c>
      <c r="D97" s="15" t="s">
        <v>82</v>
      </c>
      <c r="E97" s="15" t="s">
        <v>85</v>
      </c>
      <c r="F97" s="15"/>
      <c r="G97" s="36"/>
      <c r="H97" s="44"/>
    </row>
    <row r="98" spans="2:8" ht="15.4" thickBot="1" x14ac:dyDescent="0.45">
      <c r="B98" s="11" t="s">
        <v>33</v>
      </c>
      <c r="C98" s="14">
        <v>2100000</v>
      </c>
      <c r="D98" s="15" t="s">
        <v>83</v>
      </c>
      <c r="E98" s="15" t="s">
        <v>86</v>
      </c>
      <c r="F98" s="15"/>
      <c r="G98" s="36"/>
      <c r="H98" s="44"/>
    </row>
    <row r="99" spans="2:8" ht="15.4" thickBot="1" x14ac:dyDescent="0.45">
      <c r="B99" s="11" t="s">
        <v>35</v>
      </c>
      <c r="C99" s="14">
        <v>3500000</v>
      </c>
      <c r="D99" s="15" t="s">
        <v>87</v>
      </c>
      <c r="E99" s="15" t="s">
        <v>34</v>
      </c>
      <c r="F99" s="41"/>
      <c r="G99" s="36"/>
      <c r="H99" s="44"/>
    </row>
    <row r="100" spans="2:8" ht="15.4" thickBot="1" x14ac:dyDescent="0.45">
      <c r="B100" s="11" t="s">
        <v>36</v>
      </c>
      <c r="C100" s="14">
        <v>5600000</v>
      </c>
      <c r="D100" s="15" t="s">
        <v>84</v>
      </c>
      <c r="E100" s="15" t="s">
        <v>88</v>
      </c>
      <c r="F100" s="15"/>
      <c r="G100" s="36"/>
      <c r="H100" s="44"/>
    </row>
    <row r="101" spans="2:8" ht="15.4" thickBot="1" x14ac:dyDescent="0.45">
      <c r="B101" s="107" t="s">
        <v>27</v>
      </c>
      <c r="C101" s="108"/>
      <c r="D101" s="108"/>
      <c r="E101" s="108"/>
      <c r="F101" s="108"/>
      <c r="G101" s="109"/>
      <c r="H101" s="45"/>
    </row>
  </sheetData>
  <mergeCells count="19">
    <mergeCell ref="B94:G94"/>
    <mergeCell ref="B101:G101"/>
    <mergeCell ref="B21:C21"/>
    <mergeCell ref="B22:C22"/>
    <mergeCell ref="B24:C24"/>
    <mergeCell ref="C26:E26"/>
    <mergeCell ref="C31:E32"/>
    <mergeCell ref="B84:F86"/>
    <mergeCell ref="B67:H67"/>
    <mergeCell ref="B69:F71"/>
    <mergeCell ref="B73:F73"/>
    <mergeCell ref="B81:C81"/>
    <mergeCell ref="B82:C82"/>
    <mergeCell ref="B16:F19"/>
    <mergeCell ref="B35:F37"/>
    <mergeCell ref="B39:F42"/>
    <mergeCell ref="B53:E53"/>
    <mergeCell ref="C55:E55"/>
    <mergeCell ref="B46:F48"/>
  </mergeCells>
  <pageMargins left="0.70866141732283472" right="0.70866141732283472" top="0.74803149606299213" bottom="0.74803149606299213" header="0.31496062992125984" footer="0.31496062992125984"/>
  <pageSetup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Ejercicio</vt:lpstr>
      <vt:lpstr>Tarea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Andrés Filgueira</dc:creator>
  <cp:lastModifiedBy>Carlos Andrés Filgueira</cp:lastModifiedBy>
  <cp:lastPrinted>2024-10-14T11:16:56Z</cp:lastPrinted>
  <dcterms:created xsi:type="dcterms:W3CDTF">2023-08-24T23:54:24Z</dcterms:created>
  <dcterms:modified xsi:type="dcterms:W3CDTF">2025-08-18T22:52:54Z</dcterms:modified>
</cp:coreProperties>
</file>