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14" documentId="8_{158AEF3E-8E20-41C9-A6C1-F8A9712212B5}" xr6:coauthVersionLast="47" xr6:coauthVersionMax="47" xr10:uidLastSave="{848E6E5C-FBEE-4EB0-869D-97C91CE0F53C}"/>
  <bookViews>
    <workbookView xWindow="-98" yWindow="-98" windowWidth="21795" windowHeight="12975" activeTab="1" xr2:uid="{F47D9356-D125-4550-B58C-53F3AF060A54}"/>
  </bookViews>
  <sheets>
    <sheet name="Deterioro 0" sheetId="15" r:id="rId1"/>
    <sheet name="Deterioro 2" sheetId="14" r:id="rId2"/>
    <sheet name="Deterioro 1" sheetId="13" r:id="rId3"/>
    <sheet name="Clasificación de Cuentas" sheetId="22" r:id="rId4"/>
    <sheet name="Rubros IFRS 1" sheetId="23" r:id="rId5"/>
    <sheet name="Clasificación de Cuentas 2" sheetId="24" r:id="rId6"/>
    <sheet name="Hoja2" sheetId="32" r:id="rId7"/>
    <sheet name="Hoja1" sheetId="3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32" l="1"/>
  <c r="D42" i="32"/>
  <c r="O18" i="14"/>
  <c r="L18" i="14"/>
  <c r="I18" i="14"/>
  <c r="F18" i="14"/>
  <c r="C18" i="14"/>
  <c r="U38" i="13"/>
  <c r="Q38" i="13"/>
  <c r="M38" i="13"/>
  <c r="I38" i="13"/>
  <c r="E38" i="13"/>
  <c r="U23" i="13"/>
  <c r="Q23" i="13"/>
  <c r="M23" i="13"/>
  <c r="I23" i="13"/>
  <c r="E23" i="13"/>
  <c r="P22" i="15"/>
  <c r="F7" i="15"/>
  <c r="F8" i="15" s="1"/>
  <c r="E44" i="32" l="1"/>
  <c r="D57" i="22"/>
  <c r="E56" i="24"/>
  <c r="D56" i="24"/>
  <c r="E58" i="24" s="1"/>
  <c r="E57" i="22" l="1"/>
</calcChain>
</file>

<file path=xl/sharedStrings.xml><?xml version="1.0" encoding="utf-8"?>
<sst xmlns="http://schemas.openxmlformats.org/spreadsheetml/2006/main" count="580" uniqueCount="296">
  <si>
    <t>Detalle</t>
  </si>
  <si>
    <t>Debe</t>
  </si>
  <si>
    <t>Haber</t>
  </si>
  <si>
    <t>-</t>
  </si>
  <si>
    <t>Totales</t>
  </si>
  <si>
    <t>N°</t>
  </si>
  <si>
    <t>Activo</t>
  </si>
  <si>
    <t>Pasivo</t>
  </si>
  <si>
    <t>Patrimonio</t>
  </si>
  <si>
    <t>31.12.2018</t>
  </si>
  <si>
    <t>31.12.2019</t>
  </si>
  <si>
    <t>Banco Santander</t>
  </si>
  <si>
    <t>por vencer</t>
  </si>
  <si>
    <t>Oct- Nov-Dic</t>
  </si>
  <si>
    <t>Jul-Ago-sept</t>
  </si>
  <si>
    <t>En hasta Jun</t>
  </si>
  <si>
    <t>más de un año</t>
  </si>
  <si>
    <t>Vcto.</t>
  </si>
  <si>
    <t>ID</t>
  </si>
  <si>
    <t>31.12.2015</t>
  </si>
  <si>
    <t>31.12.2016</t>
  </si>
  <si>
    <t>31.12.2017</t>
  </si>
  <si>
    <t>30.12.2014</t>
  </si>
  <si>
    <t>30.10.2015</t>
  </si>
  <si>
    <t>30.10.2017</t>
  </si>
  <si>
    <t>30.10.2018</t>
  </si>
  <si>
    <t>17.09.2015</t>
  </si>
  <si>
    <t>15.07.2014</t>
  </si>
  <si>
    <t>17.09.2016</t>
  </si>
  <si>
    <t>17.09.2018</t>
  </si>
  <si>
    <t>13.05.2018</t>
  </si>
  <si>
    <t>30.05.2016</t>
  </si>
  <si>
    <t>21.05.2016</t>
  </si>
  <si>
    <t>15.12.2017</t>
  </si>
  <si>
    <t>30.04.2018</t>
  </si>
  <si>
    <t>15.10.2016</t>
  </si>
  <si>
    <t>13.05.2019</t>
  </si>
  <si>
    <t>30.07.2015</t>
  </si>
  <si>
    <t>20.05.2017</t>
  </si>
  <si>
    <t>30.04.2017</t>
  </si>
  <si>
    <t>15.07.2019</t>
  </si>
  <si>
    <t>15.06.2015</t>
  </si>
  <si>
    <t>17.09.2017</t>
  </si>
  <si>
    <t>10.11.2017</t>
  </si>
  <si>
    <t>17.09.2020</t>
  </si>
  <si>
    <t>13.05.2017</t>
  </si>
  <si>
    <t>11.10.2018</t>
  </si>
  <si>
    <t>30.04.2020</t>
  </si>
  <si>
    <t>15.10.2018</t>
  </si>
  <si>
    <t>11.10.2020</t>
  </si>
  <si>
    <t>17.03.2016</t>
  </si>
  <si>
    <t>17.09.2019</t>
  </si>
  <si>
    <t>30.12.2019</t>
  </si>
  <si>
    <t>Total</t>
  </si>
  <si>
    <t>Matriz de Riesgo</t>
  </si>
  <si>
    <t>TASA DE RECUPERACIÓN</t>
  </si>
  <si>
    <t>MATRIZ DE RIESGO</t>
  </si>
  <si>
    <t>1-1-09-001 Cuentas por Cobrar</t>
  </si>
  <si>
    <t>1-1-09-002 Documentos por Cobrar</t>
  </si>
  <si>
    <t>1-1-09-004 Documentos Protestados</t>
  </si>
  <si>
    <t>1-1-09-006 Clientes</t>
  </si>
  <si>
    <t>Vcto</t>
  </si>
  <si>
    <t>Saldo al 31.12.2020</t>
  </si>
  <si>
    <t>Saldo al 31.12.2021</t>
  </si>
  <si>
    <t>Total 2021</t>
  </si>
  <si>
    <t>El reconocimiento del deterioro de cuentas por cobrar se genera según la siguiente política contable, deuda por vencer un 2%, deuda menor a 90 días un 5%, deuda entre 90 y 180 días un 20%, deuda entre 181 y 365 un 50% y más de 365 días un 100%.</t>
  </si>
  <si>
    <t>Terrenos</t>
  </si>
  <si>
    <t>TERRENOS</t>
  </si>
  <si>
    <t>MAQUINARIAS</t>
  </si>
  <si>
    <t>PROVEEDORES</t>
  </si>
  <si>
    <t>DEUDORES VARIOS</t>
  </si>
  <si>
    <t>ACTIVOS POR IMPUESTOS DIFERIDOS</t>
  </si>
  <si>
    <t>ISAPRE POR PAGAR</t>
  </si>
  <si>
    <t>BANCO ESTADO</t>
  </si>
  <si>
    <t>BOLETAS EN GARANTÍA</t>
  </si>
  <si>
    <t>FONDO MUTUO 30 DÍAS</t>
  </si>
  <si>
    <t>CAPITAL</t>
  </si>
  <si>
    <t>CERDOS CORTO PLAZO</t>
  </si>
  <si>
    <t>CRÉDITO ACTIVO FIJO</t>
  </si>
  <si>
    <t>DONACIONES</t>
  </si>
  <si>
    <t>CXC ACTIVOS MANENIDOS PARA LA VENTA</t>
  </si>
  <si>
    <t>INVERSIÓN EMPRESAS RELACIONADAS</t>
  </si>
  <si>
    <t>CUENTAS POR COBRAR RELACIONADAS</t>
  </si>
  <si>
    <t>ACREEDORES</t>
  </si>
  <si>
    <t>DEPÓSITO A PLAZO 380 DÍAS</t>
  </si>
  <si>
    <t>DETERIORO DEUDORES POR VENTAS</t>
  </si>
  <si>
    <t>CLIENTES</t>
  </si>
  <si>
    <t>PROVISIÓN JUICIOS</t>
  </si>
  <si>
    <t>DIVIDENDOS PROVISORIOS</t>
  </si>
  <si>
    <t>EDIFICIOS EN ARRENDAMIENTOS</t>
  </si>
  <si>
    <t>MAQUINARIAS EN LEASING</t>
  </si>
  <si>
    <t>INVERSIONES PARA NEGOCIAR</t>
  </si>
  <si>
    <t>FONDOS FIJOS</t>
  </si>
  <si>
    <t>FONDOS MUTUOS 15 DÍAS</t>
  </si>
  <si>
    <t>DEUDORES</t>
  </si>
  <si>
    <t>GANADO LECHERO CORTO PLAZO</t>
  </si>
  <si>
    <t>GARANTÍA DE ARRIENDOS</t>
  </si>
  <si>
    <t>GASTOS PAGADOS POR ANTICIPADO</t>
  </si>
  <si>
    <t>IMPUESTO RENTA POR PAGAR</t>
  </si>
  <si>
    <t>FACTURAS POR PAGAR</t>
  </si>
  <si>
    <t>FACTURAS POR COBRAR</t>
  </si>
  <si>
    <t>ARRIENDOS ANTICIPADOS</t>
  </si>
  <si>
    <t>IVA CREDITO FISCAL</t>
  </si>
  <si>
    <t>IVA DEBITO FISCAL</t>
  </si>
  <si>
    <t>INVENTARIOS</t>
  </si>
  <si>
    <t>MERCADERÍAS</t>
  </si>
  <si>
    <t>OBLIGACIONES POR LEASING</t>
  </si>
  <si>
    <t>PAGOS PROVISIONALES MENSUALES</t>
  </si>
  <si>
    <t>PASIVO POR IMPUESTO DIFERIDOS</t>
  </si>
  <si>
    <t>SOBREGIRO BANCARIO</t>
  </si>
  <si>
    <t>PRESTAMOS POR COBRAR RELACIONADAS</t>
  </si>
  <si>
    <t>PRODUCTOS EN PROCESO</t>
  </si>
  <si>
    <t>SOFTWARE</t>
  </si>
  <si>
    <t>PROVISIÓN BENEFICIOS DE RETIRO</t>
  </si>
  <si>
    <t>AFP POR PAGAR</t>
  </si>
  <si>
    <t>PROVISIÓN VACACIONES</t>
  </si>
  <si>
    <t>REMUNERACIONES POR PAGAR</t>
  </si>
  <si>
    <t>UTILIDAD DEL EJERCICIO</t>
  </si>
  <si>
    <t>SEGUROS ANTICIPADOS</t>
  </si>
  <si>
    <t>ACTIVOS</t>
  </si>
  <si>
    <t>PASIVOS</t>
  </si>
  <si>
    <t>Activos Corrientes</t>
  </si>
  <si>
    <t>Pasivos Corrientes</t>
  </si>
  <si>
    <t>Efectivo y equivalentes al efectivo</t>
  </si>
  <si>
    <t xml:space="preserve">Otros pasivos financieros, Corrientes </t>
  </si>
  <si>
    <t xml:space="preserve">Otros activos financieros, Corrientes </t>
  </si>
  <si>
    <t>Cuentas por pagar comerciales y otras cuentas por pagar</t>
  </si>
  <si>
    <t xml:space="preserve">Otros activos no financieros, corrientes </t>
  </si>
  <si>
    <t>Cuentas por pagar a entidades relacionadas</t>
  </si>
  <si>
    <t>Deudores comerciales y otras cuentas por cobrar corrientes</t>
  </si>
  <si>
    <t>Otras provisiones corrientes</t>
  </si>
  <si>
    <t>Cuentas por cobrar a entidades relacionadas, corrientes</t>
  </si>
  <si>
    <t>Pasivos por impuestos, Corrientes</t>
  </si>
  <si>
    <t>Inventarios</t>
  </si>
  <si>
    <t>Provisiones corrientes por beneficios a los empleados</t>
  </si>
  <si>
    <t>Activos biológicos Corrientes</t>
  </si>
  <si>
    <t xml:space="preserve">Otros pasivos no financieros, corrientes </t>
  </si>
  <si>
    <t xml:space="preserve">Activos por impuestos Corrientes </t>
  </si>
  <si>
    <t>Total de Activos Corrientes</t>
  </si>
  <si>
    <t>Total de Pasivos Corrientes</t>
  </si>
  <si>
    <t>Pasivos No Corrientes</t>
  </si>
  <si>
    <t xml:space="preserve">Otros pasivos financieros, no corrientes </t>
  </si>
  <si>
    <t>Activos no Corrientes</t>
  </si>
  <si>
    <t>Pasivos, no Corrientes</t>
  </si>
  <si>
    <t>Otros activos financieros no corrientes</t>
  </si>
  <si>
    <t>Cuentas por pagar a entidades relacionadas, no corrientes</t>
  </si>
  <si>
    <t xml:space="preserve">Otros activos no financieros no corrientes </t>
  </si>
  <si>
    <t xml:space="preserve">Otras provisiones no corrientes </t>
  </si>
  <si>
    <t>Derechos por cobrar no corrientes</t>
  </si>
  <si>
    <t xml:space="preserve">Pasivo por impuestos diferidos </t>
  </si>
  <si>
    <t xml:space="preserve">Cuentas por cobrar a entidades relacionadas, no corrientes </t>
  </si>
  <si>
    <t>Provisiones no corrientes por beneficios a los empleados</t>
  </si>
  <si>
    <t>Inversiones contabilizadas utilizando el método de la participación</t>
  </si>
  <si>
    <t>Total de Pasivos No Corrientes</t>
  </si>
  <si>
    <t xml:space="preserve">Activos intangibles distintos de la plusvalía </t>
  </si>
  <si>
    <t>Plusvalía</t>
  </si>
  <si>
    <t>TOTAL DE PASIVOS</t>
  </si>
  <si>
    <t xml:space="preserve">Propiedades, planta y equipo </t>
  </si>
  <si>
    <t>Activos biológicos, no Corrientes</t>
  </si>
  <si>
    <t>Propiedades de inversión</t>
  </si>
  <si>
    <t>Capital</t>
  </si>
  <si>
    <t>Activos por impuestos diferidos</t>
  </si>
  <si>
    <t>Ganancias (pérdidas) acumuladas</t>
  </si>
  <si>
    <t>Otras reservas</t>
  </si>
  <si>
    <t>Ganancia (pérdida) del ejercicio</t>
  </si>
  <si>
    <t>TOTAL DE ACTIVOS</t>
  </si>
  <si>
    <t>Sin diferencias</t>
  </si>
  <si>
    <t>N° Cuenta</t>
  </si>
  <si>
    <t>Cuenta Contable</t>
  </si>
  <si>
    <t>Inventario</t>
  </si>
  <si>
    <t>1-1-01-001</t>
  </si>
  <si>
    <t>Caja</t>
  </si>
  <si>
    <t>1-1-02-001</t>
  </si>
  <si>
    <t>Fondo Fijo</t>
  </si>
  <si>
    <t>1-1-03-002</t>
  </si>
  <si>
    <t>1-1-03-006</t>
  </si>
  <si>
    <t>Banco Chile</t>
  </si>
  <si>
    <t>1-1-04-002</t>
  </si>
  <si>
    <t>Depósito a Plazo Santander 140 días</t>
  </si>
  <si>
    <t>1-1-04-004</t>
  </si>
  <si>
    <t>Acciones Blanco y Negro (para negociar)</t>
  </si>
  <si>
    <t>1-1-04-005</t>
  </si>
  <si>
    <t>1-1-04-006</t>
  </si>
  <si>
    <t>Empresa relacionada INDEP (inversión metodo participación)</t>
  </si>
  <si>
    <t>1-1-05-001</t>
  </si>
  <si>
    <t>Facturas por cobrar</t>
  </si>
  <si>
    <t>1-1-06-501</t>
  </si>
  <si>
    <t>Estimación deudores incobrables</t>
  </si>
  <si>
    <t>1-1-07-001</t>
  </si>
  <si>
    <t>Cheques en cartera</t>
  </si>
  <si>
    <t>1-1-07-003</t>
  </si>
  <si>
    <t>Boletas garantía efectivo</t>
  </si>
  <si>
    <t>1-1-07-004</t>
  </si>
  <si>
    <t>Cheques Protestados y/o Devueltos</t>
  </si>
  <si>
    <t>1-1-08-004</t>
  </si>
  <si>
    <t>Mercaderias</t>
  </si>
  <si>
    <t>1-1-09-001</t>
  </si>
  <si>
    <t>IVA Crédito fiscal</t>
  </si>
  <si>
    <t>1-1-09-002</t>
  </si>
  <si>
    <t>P.P.M.</t>
  </si>
  <si>
    <t>1-1-09-006</t>
  </si>
  <si>
    <t>Crédito capacitación</t>
  </si>
  <si>
    <t>1-1-12-502</t>
  </si>
  <si>
    <t>Deudores varios</t>
  </si>
  <si>
    <t>1-2-01-002</t>
  </si>
  <si>
    <t>1-2-01-003</t>
  </si>
  <si>
    <t>Edificios</t>
  </si>
  <si>
    <t>1-2-03-021</t>
  </si>
  <si>
    <t>Dep. Acumulada Edificios</t>
  </si>
  <si>
    <t>1-2-01-004</t>
  </si>
  <si>
    <t>Muebles y Útiles</t>
  </si>
  <si>
    <t>1-2-03-022</t>
  </si>
  <si>
    <t>Dep. Acumulada Muebles y Útiles</t>
  </si>
  <si>
    <t>1-2-01-005</t>
  </si>
  <si>
    <t>Edificios en Arrendamiento</t>
  </si>
  <si>
    <t>1-2-03-023</t>
  </si>
  <si>
    <t>Dep Acum edificios en arrendamientos</t>
  </si>
  <si>
    <t>1-2-01-008</t>
  </si>
  <si>
    <t>Activo en Leasing</t>
  </si>
  <si>
    <t>1-2-03-024</t>
  </si>
  <si>
    <t>Dep. Acum. Activos en Leasing</t>
  </si>
  <si>
    <t>1-2-01-006</t>
  </si>
  <si>
    <t>Servidumbre de Paso</t>
  </si>
  <si>
    <t>1-2-01-007</t>
  </si>
  <si>
    <t>Derechos de Agua</t>
  </si>
  <si>
    <t>1-3-01-001</t>
  </si>
  <si>
    <t>Garantía arriendos</t>
  </si>
  <si>
    <t>1-3-01-002</t>
  </si>
  <si>
    <t>Gastos por Remodelación corto plazo</t>
  </si>
  <si>
    <t>2-1-01-001</t>
  </si>
  <si>
    <t>Linea de Credito Banco Santander</t>
  </si>
  <si>
    <t>2-1-01-011</t>
  </si>
  <si>
    <t>Préstamos banco Santander</t>
  </si>
  <si>
    <t>2-1-01-012</t>
  </si>
  <si>
    <t>Obligaciones por leasing</t>
  </si>
  <si>
    <t>2-1-02-001</t>
  </si>
  <si>
    <t>Proveedores</t>
  </si>
  <si>
    <t>2-1-05-001</t>
  </si>
  <si>
    <t>IVA Débito fiscal</t>
  </si>
  <si>
    <t>2-1-05-002</t>
  </si>
  <si>
    <t>PPM por pagar</t>
  </si>
  <si>
    <t>2-1-05-003</t>
  </si>
  <si>
    <t>Impto. Único</t>
  </si>
  <si>
    <t>2-1-06-001</t>
  </si>
  <si>
    <t>Sueldos por pagar</t>
  </si>
  <si>
    <t>2-1-06-002</t>
  </si>
  <si>
    <t>Honorarios por pagar</t>
  </si>
  <si>
    <t>2-1-07-001</t>
  </si>
  <si>
    <t>AFP</t>
  </si>
  <si>
    <t>2-1-07-002</t>
  </si>
  <si>
    <t>Isapres</t>
  </si>
  <si>
    <t>2-1-07-006</t>
  </si>
  <si>
    <t>Fonasa</t>
  </si>
  <si>
    <t>2-1-07-007</t>
  </si>
  <si>
    <t>Provisión medioambiental</t>
  </si>
  <si>
    <t>2-1-07-008</t>
  </si>
  <si>
    <t>Cuentas por Pagar arriendo</t>
  </si>
  <si>
    <t>2-1-07-501</t>
  </si>
  <si>
    <t>Cuentas por Pagar Luz</t>
  </si>
  <si>
    <t>2-1-07-502</t>
  </si>
  <si>
    <t>Provisión Garantía</t>
  </si>
  <si>
    <t>2-1-07-503</t>
  </si>
  <si>
    <t>Provisión Juicios</t>
  </si>
  <si>
    <t>2-1-11-001</t>
  </si>
  <si>
    <t>Provisiones Impuesto Renta</t>
  </si>
  <si>
    <t>3-1-01-001</t>
  </si>
  <si>
    <t xml:space="preserve">Capital </t>
  </si>
  <si>
    <t>3-1-02-001</t>
  </si>
  <si>
    <t>Rev. Capital propio</t>
  </si>
  <si>
    <t>3-1-03-001</t>
  </si>
  <si>
    <t>Utilidades acumuladas</t>
  </si>
  <si>
    <t>4-1-01-001</t>
  </si>
  <si>
    <t>Utilidad del ejercicio</t>
  </si>
  <si>
    <t>Monto</t>
  </si>
  <si>
    <t>Cuenta</t>
  </si>
  <si>
    <t>Activos por derecho de uso</t>
  </si>
  <si>
    <t>Saldo al 31.12.2023</t>
  </si>
  <si>
    <t>Saldo al 31.12.2022</t>
  </si>
  <si>
    <r>
      <t>Deterioro de cuentas por cobrar, realizar el cálculo de deterioro de cuentas por cobrar al 01.01.2019 adopción por primera vez, asumiendo que la entidad tiene provisionado</t>
    </r>
    <r>
      <rPr>
        <b/>
        <sz val="12"/>
        <color rgb="FFFF0000"/>
        <rFont val="Georgia"/>
        <family val="1"/>
      </rPr>
      <t xml:space="preserve"> $12.900.00</t>
    </r>
    <r>
      <rPr>
        <b/>
        <sz val="12"/>
        <rFont val="Georgia"/>
        <family val="1"/>
      </rPr>
      <t>0 y al 31.12.2019 aplicando NIIF Full</t>
    </r>
  </si>
  <si>
    <r>
      <t xml:space="preserve">NIIF PYMES S.A. </t>
    </r>
    <r>
      <rPr>
        <sz val="10"/>
        <color rgb="FF3333FF"/>
        <rFont val="Georgia"/>
        <family val="1"/>
      </rPr>
      <t>(inversión al costo amortizado)</t>
    </r>
  </si>
  <si>
    <r>
      <t xml:space="preserve">NIIF PYMES S.A. </t>
    </r>
    <r>
      <rPr>
        <sz val="15"/>
        <color rgb="FF3333FF"/>
        <rFont val="Georgia"/>
        <family val="1"/>
      </rPr>
      <t>(inversión al costo amortizado)</t>
    </r>
  </si>
  <si>
    <t>Rubro</t>
  </si>
  <si>
    <t>Total Patrimonio</t>
  </si>
  <si>
    <t>Detalle de Clientes sujetos a deterioro</t>
  </si>
  <si>
    <t>Saldo al 31.12.2024</t>
  </si>
  <si>
    <t>Total 2022</t>
  </si>
  <si>
    <t>Total 2023</t>
  </si>
  <si>
    <t>Total 2024</t>
  </si>
  <si>
    <t>Oct- Dic</t>
  </si>
  <si>
    <t>Jul- Sep</t>
  </si>
  <si>
    <t>En - Jun</t>
  </si>
  <si>
    <t>más 1 año</t>
  </si>
  <si>
    <r>
      <t xml:space="preserve">NIIF PYMES S.A. </t>
    </r>
    <r>
      <rPr>
        <sz val="10"/>
        <color rgb="FF3333FF"/>
        <rFont val="Georgia"/>
        <family val="1"/>
      </rPr>
      <t>(costo amortizado)</t>
    </r>
  </si>
  <si>
    <t>Empresa relacionada INDEP (metodo participación)</t>
  </si>
  <si>
    <t>Saldo al 31.12.2025</t>
  </si>
  <si>
    <r>
      <rPr>
        <b/>
        <sz val="12"/>
        <color theme="1"/>
        <rFont val="Georgia"/>
        <family val="1"/>
      </rPr>
      <t>Ejercicios Práctico (deterioro cuentas por cobrar)</t>
    </r>
    <r>
      <rPr>
        <sz val="12"/>
        <color theme="1"/>
        <rFont val="Georgia"/>
        <family val="1"/>
      </rPr>
      <t xml:space="preserve">
Desarrolle el cálculo del deterioro de las cuentas por cobrar al 01.01.2024, bajo el escenario de primera adopción entendiendo que la empres tiene provisionado $3.000.000 y al 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</si>
</sst>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0"/>
      <name val="Georgia"/>
      <family val="1"/>
    </font>
    <font>
      <b/>
      <sz val="12"/>
      <color theme="0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sz val="12"/>
      <color rgb="FF000000"/>
      <name val="Georgia"/>
      <family val="1"/>
    </font>
    <font>
      <b/>
      <sz val="12"/>
      <color theme="2"/>
      <name val="Georgia"/>
      <family val="1"/>
    </font>
    <font>
      <sz val="11"/>
      <color theme="1"/>
      <name val="Georgia"/>
      <family val="1"/>
    </font>
    <font>
      <b/>
      <sz val="11"/>
      <name val="Georgia"/>
      <family val="1"/>
    </font>
    <font>
      <b/>
      <sz val="11"/>
      <color rgb="FFFFFFFF"/>
      <name val="Georgia"/>
      <family val="1"/>
    </font>
    <font>
      <sz val="11"/>
      <color rgb="FF000000"/>
      <name val="Georgia"/>
      <family val="1"/>
    </font>
    <font>
      <sz val="11"/>
      <name val="Georgia"/>
      <family val="1"/>
    </font>
    <font>
      <b/>
      <sz val="11"/>
      <color rgb="FF000000"/>
      <name val="Georgia"/>
      <family val="1"/>
    </font>
    <font>
      <b/>
      <sz val="11"/>
      <color theme="0"/>
      <name val="Georgia"/>
      <family val="1"/>
    </font>
    <font>
      <sz val="11"/>
      <color rgb="FFFF0000"/>
      <name val="Georgia"/>
      <family val="1"/>
    </font>
    <font>
      <sz val="15"/>
      <color theme="1"/>
      <name val="Georgia"/>
      <family val="1"/>
    </font>
    <font>
      <sz val="15"/>
      <color rgb="FFFF0000"/>
      <name val="Georgia"/>
      <family val="1"/>
    </font>
    <font>
      <sz val="10"/>
      <color rgb="FF000000"/>
      <name val="Georgia"/>
      <family val="1"/>
    </font>
    <font>
      <sz val="15"/>
      <name val="Georgia"/>
      <family val="1"/>
    </font>
    <font>
      <b/>
      <sz val="15"/>
      <name val="Georgia"/>
      <family val="1"/>
    </font>
    <font>
      <sz val="10"/>
      <name val="Georgia"/>
      <family val="1"/>
    </font>
    <font>
      <b/>
      <sz val="12"/>
      <color rgb="FFFF0000"/>
      <name val="Georgia"/>
      <family val="1"/>
    </font>
    <font>
      <sz val="10"/>
      <color rgb="FF3333FF"/>
      <name val="Georgia"/>
      <family val="1"/>
    </font>
    <font>
      <sz val="15"/>
      <color rgb="FF3333FF"/>
      <name val="Georgia"/>
      <family val="1"/>
    </font>
    <font>
      <b/>
      <sz val="15"/>
      <color theme="1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41" fontId="2" fillId="2" borderId="0" xfId="1" applyFont="1" applyFill="1"/>
    <xf numFmtId="0" fontId="2" fillId="2" borderId="1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9" fontId="2" fillId="2" borderId="4" xfId="0" applyNumberFormat="1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9" fontId="2" fillId="2" borderId="12" xfId="0" applyNumberFormat="1" applyFont="1" applyFill="1" applyBorder="1"/>
    <xf numFmtId="0" fontId="2" fillId="2" borderId="11" xfId="0" applyFont="1" applyFill="1" applyBorder="1"/>
    <xf numFmtId="0" fontId="5" fillId="8" borderId="2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vertical="center" wrapText="1"/>
    </xf>
    <xf numFmtId="0" fontId="10" fillId="2" borderId="0" xfId="0" applyFont="1" applyFill="1"/>
    <xf numFmtId="41" fontId="10" fillId="2" borderId="0" xfId="0" applyNumberFormat="1" applyFont="1" applyFill="1"/>
    <xf numFmtId="41" fontId="10" fillId="4" borderId="2" xfId="0" applyNumberFormat="1" applyFont="1" applyFill="1" applyBorder="1"/>
    <xf numFmtId="0" fontId="12" fillId="6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14" fontId="13" fillId="9" borderId="15" xfId="0" applyNumberFormat="1" applyFont="1" applyFill="1" applyBorder="1" applyAlignment="1">
      <alignment horizontal="center" vertical="center" wrapText="1"/>
    </xf>
    <xf numFmtId="3" fontId="13" fillId="9" borderId="15" xfId="0" applyNumberFormat="1" applyFont="1" applyFill="1" applyBorder="1" applyAlignment="1">
      <alignment horizontal="right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3" fontId="14" fillId="4" borderId="15" xfId="0" applyNumberFormat="1" applyFont="1" applyFill="1" applyBorder="1" applyAlignment="1">
      <alignment horizontal="right" vertical="center" wrapText="1"/>
    </xf>
    <xf numFmtId="3" fontId="15" fillId="9" borderId="15" xfId="0" applyNumberFormat="1" applyFont="1" applyFill="1" applyBorder="1" applyAlignment="1">
      <alignment horizontal="right" vertical="center" wrapText="1"/>
    </xf>
    <xf numFmtId="3" fontId="11" fillId="4" borderId="15" xfId="0" applyNumberFormat="1" applyFont="1" applyFill="1" applyBorder="1" applyAlignment="1">
      <alignment horizontal="right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3" fontId="10" fillId="2" borderId="15" xfId="0" applyNumberFormat="1" applyFont="1" applyFill="1" applyBorder="1" applyAlignment="1">
      <alignment horizontal="right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vertical="top"/>
    </xf>
    <xf numFmtId="41" fontId="20" fillId="2" borderId="0" xfId="0" applyNumberFormat="1" applyFont="1" applyFill="1" applyAlignment="1">
      <alignment horizontal="left" vertical="top"/>
    </xf>
    <xf numFmtId="0" fontId="3" fillId="2" borderId="15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41" fontId="21" fillId="2" borderId="15" xfId="0" applyNumberFormat="1" applyFont="1" applyFill="1" applyBorder="1" applyAlignment="1">
      <alignment vertical="center"/>
    </xf>
    <xf numFmtId="0" fontId="22" fillId="2" borderId="15" xfId="0" applyFont="1" applyFill="1" applyBorder="1" applyAlignment="1">
      <alignment vertical="center" wrapText="1"/>
    </xf>
    <xf numFmtId="41" fontId="22" fillId="2" borderId="15" xfId="0" applyNumberFormat="1" applyFont="1" applyFill="1" applyBorder="1" applyAlignment="1">
      <alignment vertical="center"/>
    </xf>
    <xf numFmtId="41" fontId="21" fillId="2" borderId="15" xfId="0" applyNumberFormat="1" applyFont="1" applyFill="1" applyBorder="1" applyAlignment="1">
      <alignment horizontal="right" vertical="center"/>
    </xf>
    <xf numFmtId="0" fontId="23" fillId="2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 wrapText="1" indent="2"/>
    </xf>
    <xf numFmtId="0" fontId="23" fillId="2" borderId="15" xfId="0" applyFont="1" applyFill="1" applyBorder="1" applyAlignment="1">
      <alignment horizontal="right" vertical="top"/>
    </xf>
    <xf numFmtId="0" fontId="23" fillId="2" borderId="15" xfId="0" applyFont="1" applyFill="1" applyBorder="1" applyAlignment="1">
      <alignment horizontal="right" vertical="top" wrapText="1"/>
    </xf>
    <xf numFmtId="0" fontId="23" fillId="2" borderId="15" xfId="0" applyFont="1" applyFill="1" applyBorder="1" applyAlignment="1">
      <alignment horizontal="left" vertical="top" wrapText="1"/>
    </xf>
    <xf numFmtId="41" fontId="23" fillId="2" borderId="15" xfId="1" applyFont="1" applyFill="1" applyBorder="1" applyAlignment="1">
      <alignment horizontal="right" vertical="top" shrinkToFit="1"/>
    </xf>
    <xf numFmtId="41" fontId="23" fillId="2" borderId="15" xfId="1" applyFont="1" applyFill="1" applyBorder="1" applyAlignment="1">
      <alignment horizontal="right" vertical="top" wrapText="1"/>
    </xf>
    <xf numFmtId="41" fontId="23" fillId="2" borderId="15" xfId="1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vertical="top"/>
    </xf>
    <xf numFmtId="41" fontId="4" fillId="2" borderId="15" xfId="0" applyNumberFormat="1" applyFont="1" applyFill="1" applyBorder="1" applyAlignment="1">
      <alignment horizontal="left" vertical="top"/>
    </xf>
    <xf numFmtId="0" fontId="20" fillId="2" borderId="15" xfId="0" applyFont="1" applyFill="1" applyBorder="1" applyAlignment="1">
      <alignment horizontal="left" vertical="top"/>
    </xf>
    <xf numFmtId="0" fontId="19" fillId="4" borderId="0" xfId="0" applyFont="1" applyFill="1" applyAlignment="1">
      <alignment horizontal="center"/>
    </xf>
    <xf numFmtId="41" fontId="19" fillId="4" borderId="0" xfId="0" applyNumberFormat="1" applyFont="1" applyFill="1" applyAlignment="1">
      <alignment horizontal="center"/>
    </xf>
    <xf numFmtId="0" fontId="21" fillId="2" borderId="15" xfId="0" applyFont="1" applyFill="1" applyBorder="1" applyAlignment="1">
      <alignment horizontal="left" vertical="top" wrapText="1"/>
    </xf>
    <xf numFmtId="0" fontId="21" fillId="4" borderId="15" xfId="0" applyFont="1" applyFill="1" applyBorder="1" applyAlignment="1">
      <alignment horizontal="left" vertical="top" wrapText="1"/>
    </xf>
    <xf numFmtId="0" fontId="18" fillId="2" borderId="15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5" xfId="0" applyFont="1" applyFill="1" applyBorder="1" applyAlignment="1">
      <alignment horizontal="right" vertical="center" wrapText="1"/>
    </xf>
    <xf numFmtId="41" fontId="6" fillId="2" borderId="15" xfId="1" applyFont="1" applyFill="1" applyBorder="1" applyAlignment="1">
      <alignment horizontal="right" vertical="center" wrapText="1"/>
    </xf>
    <xf numFmtId="0" fontId="6" fillId="2" borderId="0" xfId="0" applyFont="1" applyFill="1"/>
    <xf numFmtId="0" fontId="7" fillId="2" borderId="11" xfId="0" applyFont="1" applyFill="1" applyBorder="1" applyAlignment="1">
      <alignment vertical="center" wrapText="1"/>
    </xf>
    <xf numFmtId="41" fontId="7" fillId="2" borderId="13" xfId="1" applyFont="1" applyFill="1" applyBorder="1" applyAlignment="1">
      <alignment horizontal="right" vertical="center" wrapText="1"/>
    </xf>
    <xf numFmtId="0" fontId="14" fillId="2" borderId="15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top" wrapText="1"/>
    </xf>
    <xf numFmtId="14" fontId="13" fillId="2" borderId="15" xfId="0" applyNumberFormat="1" applyFont="1" applyFill="1" applyBorder="1" applyAlignment="1">
      <alignment horizontal="center" vertical="center" wrapText="1"/>
    </xf>
    <xf numFmtId="3" fontId="13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17" fillId="2" borderId="15" xfId="0" applyFont="1" applyFill="1" applyBorder="1"/>
    <xf numFmtId="9" fontId="17" fillId="2" borderId="15" xfId="0" applyNumberFormat="1" applyFont="1" applyFill="1" applyBorder="1"/>
    <xf numFmtId="9" fontId="10" fillId="2" borderId="0" xfId="0" applyNumberFormat="1" applyFont="1" applyFill="1"/>
    <xf numFmtId="14" fontId="10" fillId="2" borderId="15" xfId="0" applyNumberFormat="1" applyFont="1" applyFill="1" applyBorder="1" applyAlignment="1">
      <alignment horizontal="center" vertical="center" wrapText="1"/>
    </xf>
    <xf numFmtId="3" fontId="13" fillId="9" borderId="14" xfId="0" applyNumberFormat="1" applyFont="1" applyFill="1" applyBorder="1" applyAlignment="1">
      <alignment horizontal="right" vertical="center" wrapText="1"/>
    </xf>
    <xf numFmtId="0" fontId="15" fillId="9" borderId="16" xfId="0" applyFont="1" applyFill="1" applyBorder="1" applyAlignment="1">
      <alignment vertical="center" wrapText="1"/>
    </xf>
    <xf numFmtId="0" fontId="15" fillId="9" borderId="20" xfId="0" applyFont="1" applyFill="1" applyBorder="1" applyAlignment="1">
      <alignment vertical="center" wrapText="1"/>
    </xf>
    <xf numFmtId="3" fontId="15" fillId="9" borderId="2" xfId="0" applyNumberFormat="1" applyFont="1" applyFill="1" applyBorder="1" applyAlignment="1">
      <alignment horizontal="right" vertical="center" wrapText="1"/>
    </xf>
    <xf numFmtId="0" fontId="22" fillId="2" borderId="15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vertical="center"/>
    </xf>
    <xf numFmtId="0" fontId="22" fillId="3" borderId="15" xfId="0" applyFont="1" applyFill="1" applyBorder="1" applyAlignment="1">
      <alignment vertical="center" wrapText="1"/>
    </xf>
    <xf numFmtId="41" fontId="22" fillId="3" borderId="15" xfId="0" applyNumberFormat="1" applyFont="1" applyFill="1" applyBorder="1" applyAlignment="1">
      <alignment vertical="center"/>
    </xf>
    <xf numFmtId="0" fontId="22" fillId="3" borderId="15" xfId="0" applyFont="1" applyFill="1" applyBorder="1" applyAlignment="1">
      <alignment vertical="center"/>
    </xf>
    <xf numFmtId="0" fontId="27" fillId="3" borderId="15" xfId="0" applyFont="1" applyFill="1" applyBorder="1"/>
    <xf numFmtId="0" fontId="15" fillId="9" borderId="1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4B0E-AAB7-4404-9994-B95C9A75169F}">
  <dimension ref="B1:T48"/>
  <sheetViews>
    <sheetView topLeftCell="A20" zoomScale="130" zoomScaleNormal="130" workbookViewId="0">
      <selection activeCell="C10" sqref="C10"/>
    </sheetView>
  </sheetViews>
  <sheetFormatPr baseColWidth="10" defaultColWidth="10.86328125" defaultRowHeight="13.5" x14ac:dyDescent="0.35"/>
  <cols>
    <col min="1" max="1" width="4" style="33" customWidth="1"/>
    <col min="2" max="2" width="12.86328125" style="33" customWidth="1"/>
    <col min="3" max="3" width="15.86328125" style="33" customWidth="1"/>
    <col min="4" max="4" width="18" style="33" customWidth="1"/>
    <col min="5" max="5" width="1.53125" style="33" customWidth="1"/>
    <col min="6" max="6" width="15.33203125" style="33" customWidth="1"/>
    <col min="7" max="7" width="14.33203125" style="33" bestFit="1" customWidth="1"/>
    <col min="8" max="8" width="14.46484375" style="33" bestFit="1" customWidth="1"/>
    <col min="9" max="9" width="1.6640625" style="33" customWidth="1"/>
    <col min="10" max="10" width="14.796875" style="33" bestFit="1" customWidth="1"/>
    <col min="11" max="11" width="11.796875" style="33" bestFit="1" customWidth="1"/>
    <col min="12" max="12" width="15.6640625" style="33" customWidth="1"/>
    <col min="13" max="13" width="1" style="33" customWidth="1"/>
    <col min="14" max="14" width="12.46484375" style="33" bestFit="1" customWidth="1"/>
    <col min="15" max="15" width="12" style="33" bestFit="1" customWidth="1"/>
    <col min="16" max="16" width="15.1328125" style="33" bestFit="1" customWidth="1"/>
    <col min="17" max="17" width="1.53125" style="33" customWidth="1"/>
    <col min="18" max="18" width="12.46484375" style="33" bestFit="1" customWidth="1"/>
    <col min="19" max="19" width="11.53125" style="33" customWidth="1"/>
    <col min="20" max="20" width="15" style="33" bestFit="1" customWidth="1"/>
    <col min="21" max="16384" width="10.86328125" style="33"/>
  </cols>
  <sheetData>
    <row r="1" spans="2:20" ht="13.9" thickBot="1" x14ac:dyDescent="0.4"/>
    <row r="2" spans="2:20" ht="13.9" thickBot="1" x14ac:dyDescent="0.4">
      <c r="B2" s="119" t="s">
        <v>283</v>
      </c>
      <c r="C2" s="120"/>
      <c r="D2" s="120"/>
      <c r="E2" s="120"/>
      <c r="F2" s="120"/>
      <c r="G2" s="120"/>
      <c r="H2" s="121"/>
    </row>
    <row r="4" spans="2:20" x14ac:dyDescent="0.35">
      <c r="B4" s="33" t="s">
        <v>57</v>
      </c>
      <c r="F4" s="34">
        <v>40000000</v>
      </c>
    </row>
    <row r="5" spans="2:20" x14ac:dyDescent="0.35">
      <c r="B5" s="33" t="s">
        <v>58</v>
      </c>
      <c r="F5" s="34">
        <v>50000000</v>
      </c>
    </row>
    <row r="6" spans="2:20" x14ac:dyDescent="0.35">
      <c r="B6" s="33" t="s">
        <v>59</v>
      </c>
      <c r="F6" s="34">
        <v>30000000</v>
      </c>
    </row>
    <row r="7" spans="2:20" ht="13.9" thickBot="1" x14ac:dyDescent="0.4">
      <c r="B7" s="33" t="s">
        <v>60</v>
      </c>
      <c r="F7" s="34">
        <f>300210000-30000000</f>
        <v>270210000</v>
      </c>
    </row>
    <row r="8" spans="2:20" ht="13.9" thickBot="1" x14ac:dyDescent="0.4">
      <c r="C8" s="122" t="s">
        <v>4</v>
      </c>
      <c r="D8" s="123"/>
      <c r="F8" s="35">
        <f>SUM(F4:F7)</f>
        <v>390210000</v>
      </c>
    </row>
    <row r="10" spans="2:20" ht="27" x14ac:dyDescent="0.35">
      <c r="B10" s="36" t="s">
        <v>61</v>
      </c>
      <c r="C10" s="36" t="s">
        <v>18</v>
      </c>
      <c r="D10" s="36" t="s">
        <v>63</v>
      </c>
      <c r="F10" s="36" t="s">
        <v>61</v>
      </c>
      <c r="G10" s="36" t="s">
        <v>18</v>
      </c>
      <c r="H10" s="36" t="s">
        <v>277</v>
      </c>
      <c r="J10" s="36" t="s">
        <v>61</v>
      </c>
      <c r="K10" s="36" t="s">
        <v>18</v>
      </c>
      <c r="L10" s="36" t="s">
        <v>276</v>
      </c>
      <c r="N10" s="37" t="s">
        <v>61</v>
      </c>
      <c r="O10" s="37" t="s">
        <v>18</v>
      </c>
      <c r="P10" s="37" t="s">
        <v>284</v>
      </c>
      <c r="R10" s="36" t="s">
        <v>61</v>
      </c>
      <c r="S10" s="36" t="s">
        <v>18</v>
      </c>
      <c r="T10" s="36" t="s">
        <v>294</v>
      </c>
    </row>
    <row r="11" spans="2:20" x14ac:dyDescent="0.35">
      <c r="B11" s="88">
        <v>44499</v>
      </c>
      <c r="C11" s="89">
        <v>1422532</v>
      </c>
      <c r="D11" s="89">
        <v>11200000</v>
      </c>
      <c r="F11" s="38">
        <v>44864</v>
      </c>
      <c r="G11" s="39">
        <v>1422532</v>
      </c>
      <c r="H11" s="39">
        <v>11000000</v>
      </c>
      <c r="J11" s="38">
        <v>44925</v>
      </c>
      <c r="K11" s="39">
        <v>1422532</v>
      </c>
      <c r="L11" s="39">
        <v>1170000</v>
      </c>
      <c r="N11" s="40">
        <v>45290</v>
      </c>
      <c r="O11" s="41">
        <v>1422532</v>
      </c>
      <c r="P11" s="42">
        <v>170000</v>
      </c>
      <c r="R11" s="38">
        <v>44560</v>
      </c>
      <c r="S11" s="39">
        <v>1422532</v>
      </c>
      <c r="T11" s="39">
        <v>170000</v>
      </c>
    </row>
    <row r="12" spans="2:20" x14ac:dyDescent="0.35">
      <c r="B12" s="38">
        <v>44499</v>
      </c>
      <c r="C12" s="39">
        <v>1771044</v>
      </c>
      <c r="D12" s="89">
        <v>11300000</v>
      </c>
      <c r="F12" s="38">
        <v>44895</v>
      </c>
      <c r="G12" s="39">
        <v>4744109</v>
      </c>
      <c r="H12" s="39">
        <v>13200000</v>
      </c>
      <c r="J12" s="38">
        <v>45071</v>
      </c>
      <c r="K12" s="39">
        <v>4913994</v>
      </c>
      <c r="L12" s="39">
        <v>111150000</v>
      </c>
      <c r="N12" s="40">
        <v>45565</v>
      </c>
      <c r="O12" s="41">
        <v>4913994</v>
      </c>
      <c r="P12" s="42">
        <v>15100000</v>
      </c>
      <c r="R12" s="38">
        <v>44104</v>
      </c>
      <c r="S12" s="39">
        <v>4913994</v>
      </c>
      <c r="T12" s="39">
        <v>15100000</v>
      </c>
    </row>
    <row r="13" spans="2:20" x14ac:dyDescent="0.35">
      <c r="B13" s="38">
        <v>44469</v>
      </c>
      <c r="C13" s="39">
        <v>4913994</v>
      </c>
      <c r="D13" s="89">
        <v>11400000</v>
      </c>
      <c r="F13" s="38">
        <v>44834</v>
      </c>
      <c r="G13" s="39">
        <v>4913994</v>
      </c>
      <c r="H13" s="39">
        <v>11150000</v>
      </c>
      <c r="J13" s="38">
        <v>45199</v>
      </c>
      <c r="K13" s="39">
        <v>5398705</v>
      </c>
      <c r="L13" s="39">
        <v>1200000</v>
      </c>
      <c r="N13" s="40">
        <v>45412</v>
      </c>
      <c r="O13" s="41">
        <v>53003850</v>
      </c>
      <c r="P13" s="42">
        <v>11500000</v>
      </c>
      <c r="R13" s="38">
        <v>44316</v>
      </c>
      <c r="S13" s="39">
        <v>7419854</v>
      </c>
      <c r="T13" s="39">
        <v>25000000</v>
      </c>
    </row>
    <row r="14" spans="2:20" x14ac:dyDescent="0.35">
      <c r="B14" s="38">
        <v>44499</v>
      </c>
      <c r="C14" s="39">
        <v>5712849</v>
      </c>
      <c r="D14" s="89">
        <v>11350000</v>
      </c>
      <c r="F14" s="38">
        <v>44864</v>
      </c>
      <c r="G14" s="39">
        <v>77113090</v>
      </c>
      <c r="H14" s="39">
        <v>11200000</v>
      </c>
      <c r="J14" s="38">
        <v>45158</v>
      </c>
      <c r="K14" s="39">
        <v>6868560</v>
      </c>
      <c r="L14" s="39">
        <v>1250000</v>
      </c>
      <c r="N14" s="40">
        <v>45412</v>
      </c>
      <c r="O14" s="41">
        <v>6874129</v>
      </c>
      <c r="P14" s="42">
        <v>1350000</v>
      </c>
      <c r="R14" s="38">
        <v>44316</v>
      </c>
      <c r="S14" s="39">
        <v>70123435</v>
      </c>
      <c r="T14" s="39">
        <v>30000000</v>
      </c>
    </row>
    <row r="15" spans="2:20" x14ac:dyDescent="0.35">
      <c r="B15" s="38">
        <v>44428</v>
      </c>
      <c r="C15" s="39">
        <v>77113090</v>
      </c>
      <c r="D15" s="89">
        <v>11300000</v>
      </c>
      <c r="F15" s="38">
        <v>44793</v>
      </c>
      <c r="G15" s="39">
        <v>8637441</v>
      </c>
      <c r="H15" s="39">
        <v>12120000</v>
      </c>
      <c r="J15" s="38">
        <v>45290</v>
      </c>
      <c r="K15" s="39">
        <v>76563090</v>
      </c>
      <c r="L15" s="39">
        <v>1500000</v>
      </c>
      <c r="N15" s="40">
        <v>45412</v>
      </c>
      <c r="O15" s="41">
        <v>76563090</v>
      </c>
      <c r="P15" s="42">
        <v>11300000</v>
      </c>
      <c r="R15" s="38">
        <v>44316</v>
      </c>
      <c r="S15" s="39">
        <v>75654876</v>
      </c>
      <c r="T15" s="39">
        <v>15000000</v>
      </c>
    </row>
    <row r="16" spans="2:20" x14ac:dyDescent="0.35">
      <c r="B16" s="38">
        <v>44428</v>
      </c>
      <c r="C16" s="39">
        <v>77148040</v>
      </c>
      <c r="D16" s="89">
        <v>11400000</v>
      </c>
      <c r="F16" s="38">
        <v>44793</v>
      </c>
      <c r="G16" s="39">
        <v>78197490</v>
      </c>
      <c r="H16" s="39">
        <v>112000000</v>
      </c>
      <c r="J16" s="38">
        <v>45071</v>
      </c>
      <c r="K16" s="39">
        <v>77113090</v>
      </c>
      <c r="L16" s="39">
        <v>1100000</v>
      </c>
      <c r="N16" s="40">
        <v>45524</v>
      </c>
      <c r="O16" s="41">
        <v>77113090</v>
      </c>
      <c r="P16" s="42">
        <v>1550000</v>
      </c>
      <c r="R16" s="38">
        <v>44428</v>
      </c>
      <c r="S16" s="39">
        <v>77113090</v>
      </c>
      <c r="T16" s="39">
        <v>1550000</v>
      </c>
    </row>
    <row r="17" spans="2:20" x14ac:dyDescent="0.35">
      <c r="B17" s="38">
        <v>44555</v>
      </c>
      <c r="C17" s="39">
        <v>78370090</v>
      </c>
      <c r="D17" s="89">
        <v>12350000</v>
      </c>
      <c r="F17" s="38">
        <v>44890</v>
      </c>
      <c r="G17" s="39">
        <v>90635000</v>
      </c>
      <c r="H17" s="39">
        <v>13280000</v>
      </c>
      <c r="J17" s="38">
        <v>45102</v>
      </c>
      <c r="K17" s="39">
        <v>78197490</v>
      </c>
      <c r="L17" s="39">
        <v>111100000</v>
      </c>
      <c r="N17" s="40">
        <v>45524</v>
      </c>
      <c r="O17" s="41">
        <v>77148040</v>
      </c>
      <c r="P17" s="42">
        <v>11840000</v>
      </c>
      <c r="R17" s="38">
        <v>44195</v>
      </c>
      <c r="S17" s="39">
        <v>78370090</v>
      </c>
      <c r="T17" s="39">
        <v>120440000</v>
      </c>
    </row>
    <row r="18" spans="2:20" x14ac:dyDescent="0.35">
      <c r="B18" s="38">
        <v>44560</v>
      </c>
      <c r="C18" s="39">
        <v>78197490</v>
      </c>
      <c r="D18" s="89">
        <v>114040000</v>
      </c>
      <c r="F18" s="38">
        <v>44925</v>
      </c>
      <c r="G18" s="39">
        <v>90703000</v>
      </c>
      <c r="H18" s="39">
        <v>13300000</v>
      </c>
      <c r="J18" s="38">
        <v>45229</v>
      </c>
      <c r="K18" s="39">
        <v>78370090</v>
      </c>
      <c r="L18" s="39">
        <v>112350000</v>
      </c>
      <c r="N18" s="40">
        <v>45285</v>
      </c>
      <c r="O18" s="41">
        <v>78370090</v>
      </c>
      <c r="P18" s="42">
        <v>111300000</v>
      </c>
      <c r="R18" s="38">
        <v>44555</v>
      </c>
      <c r="S18" s="39">
        <v>89435234</v>
      </c>
      <c r="T18" s="39">
        <v>12000000</v>
      </c>
    </row>
    <row r="19" spans="2:20" x14ac:dyDescent="0.35">
      <c r="B19" s="38">
        <v>44195</v>
      </c>
      <c r="C19" s="39">
        <v>8637441</v>
      </c>
      <c r="D19" s="89">
        <v>11120000</v>
      </c>
      <c r="F19" s="38">
        <v>44560</v>
      </c>
      <c r="G19" s="39">
        <v>96869690</v>
      </c>
      <c r="H19" s="39">
        <v>11120000</v>
      </c>
      <c r="J19" s="38">
        <v>45260</v>
      </c>
      <c r="K19" s="39">
        <v>78536950</v>
      </c>
      <c r="L19" s="39">
        <v>14400000</v>
      </c>
      <c r="N19" s="40">
        <v>45534</v>
      </c>
      <c r="O19" s="41">
        <v>90635000</v>
      </c>
      <c r="P19" s="42">
        <v>1100000</v>
      </c>
      <c r="R19" s="38">
        <v>44438</v>
      </c>
      <c r="S19" s="39">
        <v>90635000</v>
      </c>
      <c r="T19" s="39">
        <v>1100000</v>
      </c>
    </row>
    <row r="20" spans="2:20" x14ac:dyDescent="0.35">
      <c r="B20" s="38">
        <v>43860</v>
      </c>
      <c r="C20" s="39">
        <v>90703000</v>
      </c>
      <c r="D20" s="89">
        <v>12600000</v>
      </c>
      <c r="F20" s="38">
        <v>45015</v>
      </c>
      <c r="G20" s="39">
        <v>92580000</v>
      </c>
      <c r="H20" s="39">
        <v>11560000</v>
      </c>
      <c r="J20" s="38">
        <v>45321</v>
      </c>
      <c r="K20" s="39">
        <v>8637441</v>
      </c>
      <c r="L20" s="39">
        <v>12120000</v>
      </c>
      <c r="N20" s="40">
        <v>45687</v>
      </c>
      <c r="O20" s="41">
        <v>78197490</v>
      </c>
      <c r="P20" s="42">
        <v>112440000</v>
      </c>
      <c r="R20" s="38">
        <v>44591</v>
      </c>
      <c r="S20" s="39">
        <v>92334234</v>
      </c>
      <c r="T20" s="39">
        <v>35000000</v>
      </c>
    </row>
    <row r="21" spans="2:20" x14ac:dyDescent="0.35">
      <c r="B21" s="38">
        <v>44681</v>
      </c>
      <c r="C21" s="39">
        <v>96869690</v>
      </c>
      <c r="D21" s="89">
        <v>13300000</v>
      </c>
      <c r="F21" s="38">
        <v>44956</v>
      </c>
      <c r="G21" s="39">
        <v>93666000</v>
      </c>
      <c r="H21" s="39">
        <v>11240000</v>
      </c>
      <c r="J21" s="38">
        <v>45381</v>
      </c>
      <c r="K21" s="39">
        <v>82623500</v>
      </c>
      <c r="L21" s="39">
        <v>1540000</v>
      </c>
      <c r="N21" s="40">
        <v>45708</v>
      </c>
      <c r="O21" s="41">
        <v>92580000</v>
      </c>
      <c r="P21" s="42">
        <v>112560000</v>
      </c>
      <c r="R21" s="38">
        <v>44616</v>
      </c>
      <c r="S21" s="39">
        <v>95345214</v>
      </c>
      <c r="T21" s="39">
        <v>20000000</v>
      </c>
    </row>
    <row r="22" spans="2:20" x14ac:dyDescent="0.35">
      <c r="B22" s="105" t="s">
        <v>64</v>
      </c>
      <c r="C22" s="105"/>
      <c r="D22" s="90">
        <v>231360000</v>
      </c>
      <c r="F22" s="105" t="s">
        <v>285</v>
      </c>
      <c r="G22" s="105"/>
      <c r="H22" s="43">
        <v>231170000</v>
      </c>
      <c r="J22" s="105" t="s">
        <v>286</v>
      </c>
      <c r="K22" s="105"/>
      <c r="L22" s="43">
        <v>368880000</v>
      </c>
      <c r="N22" s="115" t="s">
        <v>287</v>
      </c>
      <c r="O22" s="115"/>
      <c r="P22" s="44">
        <f>SUM(P11:P21)</f>
        <v>390210000</v>
      </c>
      <c r="R22" s="105" t="s">
        <v>64</v>
      </c>
      <c r="S22" s="105"/>
      <c r="T22" s="43">
        <v>275360000</v>
      </c>
    </row>
    <row r="23" spans="2:20" ht="6" customHeight="1" thickBot="1" x14ac:dyDescent="0.4"/>
    <row r="24" spans="2:20" ht="13.9" hidden="1" thickBot="1" x14ac:dyDescent="0.4">
      <c r="B24" s="106" t="s">
        <v>65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8"/>
    </row>
    <row r="25" spans="2:20" ht="13.9" hidden="1" thickBot="1" x14ac:dyDescent="0.4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1"/>
    </row>
    <row r="26" spans="2:20" ht="13.9" hidden="1" thickBot="1" x14ac:dyDescent="0.4">
      <c r="B26" s="112"/>
      <c r="C26" s="113"/>
      <c r="D26" s="113"/>
      <c r="E26" s="113"/>
      <c r="F26" s="113"/>
      <c r="G26" s="113"/>
      <c r="H26" s="113"/>
      <c r="I26" s="113"/>
      <c r="J26" s="113"/>
      <c r="K26" s="113"/>
      <c r="L26" s="114"/>
    </row>
    <row r="27" spans="2:20" ht="13.9" hidden="1" thickBot="1" x14ac:dyDescent="0.4"/>
    <row r="28" spans="2:20" ht="13.9" hidden="1" thickBot="1" x14ac:dyDescent="0.4">
      <c r="B28" s="91" t="s">
        <v>12</v>
      </c>
      <c r="C28" s="92">
        <v>0.02</v>
      </c>
      <c r="F28" s="33" t="s">
        <v>12</v>
      </c>
      <c r="G28" s="93">
        <v>0.02</v>
      </c>
      <c r="J28" s="33" t="s">
        <v>12</v>
      </c>
      <c r="K28" s="93">
        <v>0.02</v>
      </c>
      <c r="N28" s="33" t="s">
        <v>12</v>
      </c>
      <c r="O28" s="93">
        <v>0.02</v>
      </c>
    </row>
    <row r="29" spans="2:20" ht="13.9" hidden="1" thickBot="1" x14ac:dyDescent="0.4">
      <c r="B29" s="91" t="s">
        <v>288</v>
      </c>
      <c r="C29" s="92">
        <v>0.05</v>
      </c>
      <c r="F29" s="33" t="s">
        <v>288</v>
      </c>
      <c r="G29" s="93">
        <v>0.05</v>
      </c>
      <c r="J29" s="33" t="s">
        <v>288</v>
      </c>
      <c r="K29" s="93">
        <v>0.05</v>
      </c>
      <c r="N29" s="33" t="s">
        <v>288</v>
      </c>
      <c r="O29" s="93">
        <v>0.05</v>
      </c>
    </row>
    <row r="30" spans="2:20" ht="13.9" hidden="1" thickBot="1" x14ac:dyDescent="0.4">
      <c r="B30" s="91" t="s">
        <v>289</v>
      </c>
      <c r="C30" s="92">
        <v>0.2</v>
      </c>
      <c r="F30" s="33" t="s">
        <v>289</v>
      </c>
      <c r="G30" s="93">
        <v>0.2</v>
      </c>
      <c r="J30" s="33" t="s">
        <v>289</v>
      </c>
      <c r="K30" s="93">
        <v>0.2</v>
      </c>
      <c r="N30" s="33" t="s">
        <v>289</v>
      </c>
      <c r="O30" s="93">
        <v>0.2</v>
      </c>
    </row>
    <row r="31" spans="2:20" ht="13.9" hidden="1" thickBot="1" x14ac:dyDescent="0.4">
      <c r="B31" s="91" t="s">
        <v>290</v>
      </c>
      <c r="C31" s="92">
        <v>0.5</v>
      </c>
      <c r="F31" s="33" t="s">
        <v>290</v>
      </c>
      <c r="G31" s="93">
        <v>0.5</v>
      </c>
      <c r="J31" s="33" t="s">
        <v>290</v>
      </c>
      <c r="K31" s="93">
        <v>0.5</v>
      </c>
      <c r="N31" s="33" t="s">
        <v>290</v>
      </c>
      <c r="O31" s="93">
        <v>0.5</v>
      </c>
    </row>
    <row r="32" spans="2:20" ht="13.9" hidden="1" thickBot="1" x14ac:dyDescent="0.4">
      <c r="B32" s="91" t="s">
        <v>291</v>
      </c>
      <c r="C32" s="92">
        <v>1</v>
      </c>
      <c r="F32" s="33" t="s">
        <v>291</v>
      </c>
      <c r="G32" s="93">
        <v>1</v>
      </c>
      <c r="J32" s="33" t="s">
        <v>291</v>
      </c>
      <c r="K32" s="93">
        <v>1</v>
      </c>
      <c r="N32" s="33" t="s">
        <v>291</v>
      </c>
      <c r="O32" s="93">
        <v>1</v>
      </c>
    </row>
    <row r="33" spans="2:20" ht="13.9" hidden="1" thickBot="1" x14ac:dyDescent="0.4"/>
    <row r="34" spans="2:20" ht="15" customHeight="1" thickBot="1" x14ac:dyDescent="0.4">
      <c r="B34" s="116" t="s">
        <v>54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8"/>
    </row>
    <row r="35" spans="2:20" ht="4.8" customHeight="1" x14ac:dyDescent="0.35"/>
    <row r="36" spans="2:20" ht="27" x14ac:dyDescent="0.35">
      <c r="B36" s="45" t="s">
        <v>61</v>
      </c>
      <c r="C36" s="45" t="s">
        <v>18</v>
      </c>
      <c r="D36" s="45" t="s">
        <v>63</v>
      </c>
      <c r="F36" s="45" t="s">
        <v>61</v>
      </c>
      <c r="G36" s="45" t="s">
        <v>18</v>
      </c>
      <c r="H36" s="45" t="s">
        <v>277</v>
      </c>
      <c r="J36" s="45" t="s">
        <v>61</v>
      </c>
      <c r="K36" s="45" t="s">
        <v>18</v>
      </c>
      <c r="L36" s="45" t="s">
        <v>276</v>
      </c>
      <c r="N36" s="45" t="s">
        <v>61</v>
      </c>
      <c r="O36" s="45" t="s">
        <v>18</v>
      </c>
      <c r="P36" s="45" t="s">
        <v>284</v>
      </c>
      <c r="R36" s="45" t="s">
        <v>61</v>
      </c>
      <c r="S36" s="45" t="s">
        <v>18</v>
      </c>
      <c r="T36" s="45" t="s">
        <v>294</v>
      </c>
    </row>
    <row r="37" spans="2:20" x14ac:dyDescent="0.35">
      <c r="B37" s="88"/>
      <c r="C37" s="89"/>
      <c r="D37" s="39"/>
      <c r="F37" s="38"/>
      <c r="G37" s="39"/>
      <c r="H37" s="39"/>
      <c r="J37" s="38"/>
      <c r="K37" s="39"/>
      <c r="L37" s="39"/>
      <c r="N37" s="94"/>
      <c r="O37" s="49"/>
      <c r="P37" s="39"/>
      <c r="R37" s="38"/>
      <c r="S37" s="39"/>
      <c r="T37" s="39"/>
    </row>
    <row r="38" spans="2:20" x14ac:dyDescent="0.35">
      <c r="B38" s="38"/>
      <c r="C38" s="39"/>
      <c r="D38" s="39"/>
      <c r="F38" s="38"/>
      <c r="G38" s="39"/>
      <c r="H38" s="39"/>
      <c r="J38" s="38"/>
      <c r="K38" s="39"/>
      <c r="L38" s="39"/>
      <c r="N38" s="94"/>
      <c r="O38" s="49"/>
      <c r="P38" s="39"/>
      <c r="R38" s="38"/>
      <c r="S38" s="39"/>
      <c r="T38" s="39"/>
    </row>
    <row r="39" spans="2:20" x14ac:dyDescent="0.35">
      <c r="B39" s="38"/>
      <c r="C39" s="39"/>
      <c r="D39" s="39"/>
      <c r="F39" s="38"/>
      <c r="G39" s="39"/>
      <c r="H39" s="39"/>
      <c r="J39" s="38"/>
      <c r="K39" s="39"/>
      <c r="L39" s="39"/>
      <c r="N39" s="94"/>
      <c r="O39" s="49"/>
      <c r="P39" s="39"/>
      <c r="R39" s="38"/>
      <c r="S39" s="39"/>
      <c r="T39" s="39"/>
    </row>
    <row r="40" spans="2:20" x14ac:dyDescent="0.35">
      <c r="B40" s="38"/>
      <c r="C40" s="39"/>
      <c r="D40" s="39"/>
      <c r="F40" s="38"/>
      <c r="G40" s="39"/>
      <c r="H40" s="39"/>
      <c r="J40" s="38"/>
      <c r="K40" s="39"/>
      <c r="L40" s="39"/>
      <c r="N40" s="94"/>
      <c r="O40" s="49"/>
      <c r="P40" s="39"/>
      <c r="R40" s="38"/>
      <c r="S40" s="39"/>
      <c r="T40" s="39"/>
    </row>
    <row r="41" spans="2:20" x14ac:dyDescent="0.35">
      <c r="B41" s="38"/>
      <c r="C41" s="39"/>
      <c r="D41" s="39"/>
      <c r="F41" s="38"/>
      <c r="G41" s="39"/>
      <c r="H41" s="39"/>
      <c r="J41" s="38"/>
      <c r="K41" s="39"/>
      <c r="L41" s="39"/>
      <c r="N41" s="94"/>
      <c r="O41" s="49"/>
      <c r="P41" s="39"/>
      <c r="R41" s="38"/>
      <c r="S41" s="39"/>
      <c r="T41" s="39"/>
    </row>
    <row r="42" spans="2:20" x14ac:dyDescent="0.35">
      <c r="B42" s="38"/>
      <c r="C42" s="39"/>
      <c r="D42" s="39"/>
      <c r="F42" s="38"/>
      <c r="G42" s="39"/>
      <c r="H42" s="39"/>
      <c r="J42" s="38"/>
      <c r="K42" s="39"/>
      <c r="L42" s="39"/>
      <c r="N42" s="94"/>
      <c r="O42" s="49"/>
      <c r="P42" s="39"/>
      <c r="R42" s="38"/>
      <c r="S42" s="39"/>
      <c r="T42" s="39"/>
    </row>
    <row r="43" spans="2:20" x14ac:dyDescent="0.35">
      <c r="B43" s="38"/>
      <c r="C43" s="39"/>
      <c r="D43" s="39"/>
      <c r="F43" s="38"/>
      <c r="G43" s="39"/>
      <c r="H43" s="39"/>
      <c r="J43" s="38"/>
      <c r="K43" s="39"/>
      <c r="L43" s="39"/>
      <c r="N43" s="94"/>
      <c r="O43" s="49"/>
      <c r="P43" s="39"/>
      <c r="R43" s="38"/>
      <c r="S43" s="39"/>
      <c r="T43" s="39"/>
    </row>
    <row r="44" spans="2:20" x14ac:dyDescent="0.35">
      <c r="B44" s="38"/>
      <c r="C44" s="39"/>
      <c r="D44" s="39"/>
      <c r="F44" s="38"/>
      <c r="G44" s="39"/>
      <c r="H44" s="39"/>
      <c r="J44" s="38"/>
      <c r="K44" s="39"/>
      <c r="L44" s="39"/>
      <c r="N44" s="94"/>
      <c r="O44" s="49"/>
      <c r="P44" s="39"/>
      <c r="R44" s="38"/>
      <c r="S44" s="39"/>
      <c r="T44" s="39"/>
    </row>
    <row r="45" spans="2:20" x14ac:dyDescent="0.35">
      <c r="B45" s="38"/>
      <c r="C45" s="39"/>
      <c r="D45" s="39"/>
      <c r="F45" s="38"/>
      <c r="G45" s="39"/>
      <c r="H45" s="39"/>
      <c r="J45" s="38"/>
      <c r="K45" s="39"/>
      <c r="L45" s="39"/>
      <c r="N45" s="94"/>
      <c r="O45" s="49"/>
      <c r="P45" s="39"/>
      <c r="R45" s="38"/>
      <c r="S45" s="39"/>
      <c r="T45" s="39"/>
    </row>
    <row r="46" spans="2:20" x14ac:dyDescent="0.35">
      <c r="B46" s="38"/>
      <c r="C46" s="39"/>
      <c r="D46" s="39"/>
      <c r="F46" s="38"/>
      <c r="G46" s="39"/>
      <c r="H46" s="39"/>
      <c r="J46" s="38"/>
      <c r="K46" s="39"/>
      <c r="L46" s="39"/>
      <c r="N46" s="94"/>
      <c r="O46" s="49"/>
      <c r="P46" s="39"/>
      <c r="R46" s="38"/>
      <c r="S46" s="39"/>
      <c r="T46" s="39"/>
    </row>
    <row r="47" spans="2:20" ht="13.9" thickBot="1" x14ac:dyDescent="0.4">
      <c r="B47" s="38"/>
      <c r="C47" s="95"/>
      <c r="D47" s="95"/>
      <c r="F47" s="38"/>
      <c r="G47" s="39"/>
      <c r="H47" s="39"/>
      <c r="J47" s="38"/>
      <c r="K47" s="39"/>
      <c r="L47" s="39"/>
      <c r="N47" s="94"/>
      <c r="O47" s="49"/>
      <c r="P47" s="39"/>
      <c r="R47" s="38"/>
      <c r="S47" s="39"/>
      <c r="T47" s="39"/>
    </row>
    <row r="48" spans="2:20" ht="14.75" customHeight="1" thickBot="1" x14ac:dyDescent="0.4">
      <c r="B48" s="96"/>
      <c r="C48" s="97"/>
      <c r="D48" s="98"/>
      <c r="F48" s="46"/>
      <c r="G48" s="46"/>
      <c r="H48" s="43"/>
      <c r="J48" s="46"/>
      <c r="K48" s="46"/>
      <c r="L48" s="43"/>
      <c r="N48" s="47"/>
      <c r="O48" s="47"/>
      <c r="P48" s="48"/>
      <c r="R48" s="46"/>
      <c r="S48" s="46"/>
      <c r="T48" s="43"/>
    </row>
  </sheetData>
  <mergeCells count="9">
    <mergeCell ref="R22:S22"/>
    <mergeCell ref="B24:L26"/>
    <mergeCell ref="N22:O22"/>
    <mergeCell ref="B34:T34"/>
    <mergeCell ref="B2:H2"/>
    <mergeCell ref="C8:D8"/>
    <mergeCell ref="B22:C22"/>
    <mergeCell ref="F22:G22"/>
    <mergeCell ref="J22:K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E950-1189-4BFB-845D-1149ABBA6DF0}">
  <dimension ref="B1:O20"/>
  <sheetViews>
    <sheetView tabSelected="1" zoomScale="110" zoomScaleNormal="110" workbookViewId="0">
      <selection activeCell="B2" sqref="B2:O4"/>
    </sheetView>
  </sheetViews>
  <sheetFormatPr baseColWidth="10" defaultColWidth="11.53125" defaultRowHeight="15" x14ac:dyDescent="0.4"/>
  <cols>
    <col min="1" max="1" width="5.1328125" style="1" customWidth="1"/>
    <col min="2" max="2" width="12.46484375" style="1" bestFit="1" customWidth="1"/>
    <col min="3" max="3" width="14.53125" style="1" bestFit="1" customWidth="1"/>
    <col min="4" max="4" width="4.1328125" style="1" customWidth="1"/>
    <col min="5" max="5" width="13.796875" style="1" customWidth="1"/>
    <col min="6" max="6" width="16" style="1" customWidth="1"/>
    <col min="7" max="7" width="4.1328125" style="1" customWidth="1"/>
    <col min="8" max="8" width="15.53125" style="1" bestFit="1" customWidth="1"/>
    <col min="9" max="9" width="14.19921875" style="1" bestFit="1" customWidth="1"/>
    <col min="10" max="10" width="3.19921875" style="1" customWidth="1"/>
    <col min="11" max="11" width="12.86328125" style="1" bestFit="1" customWidth="1"/>
    <col min="12" max="12" width="13.796875" style="1" bestFit="1" customWidth="1"/>
    <col min="13" max="13" width="2.796875" style="1" customWidth="1"/>
    <col min="14" max="14" width="12.796875" style="1" bestFit="1" customWidth="1"/>
    <col min="15" max="15" width="14.6640625" style="1" bestFit="1" customWidth="1"/>
    <col min="16" max="16384" width="11.53125" style="1"/>
  </cols>
  <sheetData>
    <row r="1" spans="2:15" ht="15.4" thickBot="1" x14ac:dyDescent="0.45"/>
    <row r="2" spans="2:15" ht="15.6" customHeight="1" x14ac:dyDescent="0.4">
      <c r="B2" s="139" t="s">
        <v>295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2:15" ht="15.6" customHeight="1" x14ac:dyDescent="0.4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4"/>
    </row>
    <row r="4" spans="2:15" ht="15.4" thickBot="1" x14ac:dyDescent="0.45">
      <c r="B4" s="145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7"/>
    </row>
    <row r="5" spans="2:15" ht="15.4" thickBot="1" x14ac:dyDescent="0.45"/>
    <row r="6" spans="2:15" ht="15.4" thickBot="1" x14ac:dyDescent="0.45">
      <c r="B6" s="148" t="s">
        <v>56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2:15" ht="15.4" thickBot="1" x14ac:dyDescent="0.45"/>
    <row r="8" spans="2:15" ht="30.4" thickBot="1" x14ac:dyDescent="0.45">
      <c r="B8" s="24" t="s">
        <v>18</v>
      </c>
      <c r="C8" s="25" t="s">
        <v>62</v>
      </c>
      <c r="D8" s="25"/>
      <c r="E8" s="25" t="s">
        <v>18</v>
      </c>
      <c r="F8" s="25" t="s">
        <v>63</v>
      </c>
      <c r="G8" s="25"/>
      <c r="H8" s="25" t="s">
        <v>18</v>
      </c>
      <c r="I8" s="25" t="s">
        <v>277</v>
      </c>
      <c r="J8" s="25"/>
      <c r="K8" s="25" t="s">
        <v>18</v>
      </c>
      <c r="L8" s="25" t="s">
        <v>276</v>
      </c>
      <c r="M8" s="25"/>
      <c r="N8" s="25" t="s">
        <v>18</v>
      </c>
      <c r="O8" s="25" t="s">
        <v>284</v>
      </c>
    </row>
    <row r="9" spans="2:15" ht="15.4" thickBot="1" x14ac:dyDescent="0.45">
      <c r="B9" s="26">
        <v>1422532</v>
      </c>
      <c r="C9" s="27">
        <v>600000</v>
      </c>
      <c r="D9" s="28"/>
      <c r="E9" s="29">
        <v>1422532</v>
      </c>
      <c r="F9" s="27">
        <v>1000000</v>
      </c>
      <c r="G9" s="28"/>
      <c r="H9" s="29">
        <v>1422532</v>
      </c>
      <c r="I9" s="27">
        <v>70000</v>
      </c>
      <c r="J9" s="28"/>
      <c r="K9" s="29">
        <v>1422532</v>
      </c>
      <c r="L9" s="27">
        <v>70000</v>
      </c>
      <c r="M9" s="28"/>
      <c r="N9" s="29">
        <v>3587954</v>
      </c>
      <c r="O9" s="27">
        <v>4000000</v>
      </c>
    </row>
    <row r="10" spans="2:15" ht="15.4" thickBot="1" x14ac:dyDescent="0.45">
      <c r="B10" s="26">
        <v>1771044</v>
      </c>
      <c r="C10" s="27">
        <v>650000</v>
      </c>
      <c r="D10" s="28"/>
      <c r="E10" s="29">
        <v>4744109</v>
      </c>
      <c r="F10" s="27">
        <v>1600000</v>
      </c>
      <c r="G10" s="28"/>
      <c r="H10" s="29">
        <v>4913994</v>
      </c>
      <c r="I10" s="27">
        <v>11150000</v>
      </c>
      <c r="J10" s="28"/>
      <c r="K10" s="29">
        <v>4913994</v>
      </c>
      <c r="L10" s="27">
        <v>5100000</v>
      </c>
      <c r="M10" s="28"/>
      <c r="N10" s="29">
        <v>4256658</v>
      </c>
      <c r="O10" s="27">
        <v>60000</v>
      </c>
    </row>
    <row r="11" spans="2:15" ht="15.4" thickBot="1" x14ac:dyDescent="0.45">
      <c r="B11" s="26">
        <v>4913994</v>
      </c>
      <c r="C11" s="27">
        <v>700000</v>
      </c>
      <c r="D11" s="28"/>
      <c r="E11" s="29">
        <v>4913994</v>
      </c>
      <c r="F11" s="27">
        <v>1150000</v>
      </c>
      <c r="G11" s="28"/>
      <c r="H11" s="29">
        <v>5398705</v>
      </c>
      <c r="I11" s="27">
        <v>100000</v>
      </c>
      <c r="J11" s="28"/>
      <c r="K11" s="29">
        <v>53003850</v>
      </c>
      <c r="L11" s="27">
        <v>750000</v>
      </c>
      <c r="M11" s="28"/>
      <c r="N11" s="29">
        <v>53003850</v>
      </c>
      <c r="O11" s="27">
        <v>1500000</v>
      </c>
    </row>
    <row r="12" spans="2:15" ht="15.4" thickBot="1" x14ac:dyDescent="0.45">
      <c r="B12" s="26">
        <v>5712849</v>
      </c>
      <c r="C12" s="27">
        <v>1350000</v>
      </c>
      <c r="D12" s="28"/>
      <c r="E12" s="29">
        <v>77113090</v>
      </c>
      <c r="F12" s="27">
        <v>1200000</v>
      </c>
      <c r="G12" s="28"/>
      <c r="H12" s="29">
        <v>6868560</v>
      </c>
      <c r="I12" s="27">
        <v>125000</v>
      </c>
      <c r="J12" s="28"/>
      <c r="K12" s="29">
        <v>6874129</v>
      </c>
      <c r="L12" s="27">
        <v>175000</v>
      </c>
      <c r="M12" s="28"/>
      <c r="N12" s="29">
        <v>6874129</v>
      </c>
      <c r="O12" s="27">
        <v>1350000</v>
      </c>
    </row>
    <row r="13" spans="2:15" ht="15.4" thickBot="1" x14ac:dyDescent="0.45">
      <c r="B13" s="26">
        <v>77113090</v>
      </c>
      <c r="C13" s="27">
        <v>1300000</v>
      </c>
      <c r="D13" s="28"/>
      <c r="E13" s="29">
        <v>8637441</v>
      </c>
      <c r="F13" s="27">
        <v>2120000</v>
      </c>
      <c r="G13" s="28"/>
      <c r="H13" s="29">
        <v>76563090</v>
      </c>
      <c r="I13" s="27">
        <v>250000</v>
      </c>
      <c r="J13" s="28"/>
      <c r="K13" s="29">
        <v>76563090</v>
      </c>
      <c r="L13" s="27">
        <v>1300000</v>
      </c>
      <c r="M13" s="28"/>
      <c r="N13" s="29">
        <v>72321985</v>
      </c>
      <c r="O13" s="27">
        <v>725000</v>
      </c>
    </row>
    <row r="14" spans="2:15" ht="15.4" thickBot="1" x14ac:dyDescent="0.45">
      <c r="B14" s="26">
        <v>77148040</v>
      </c>
      <c r="C14" s="27">
        <v>700000</v>
      </c>
      <c r="D14" s="28"/>
      <c r="E14" s="29">
        <v>78197490</v>
      </c>
      <c r="F14" s="27">
        <v>6000000</v>
      </c>
      <c r="G14" s="28"/>
      <c r="H14" s="29">
        <v>77113090</v>
      </c>
      <c r="I14" s="27">
        <v>100000</v>
      </c>
      <c r="J14" s="28"/>
      <c r="K14" s="29">
        <v>77113090</v>
      </c>
      <c r="L14" s="27">
        <v>550000</v>
      </c>
      <c r="M14" s="28"/>
      <c r="N14" s="29">
        <v>73854745</v>
      </c>
      <c r="O14" s="27">
        <v>1840000</v>
      </c>
    </row>
    <row r="15" spans="2:15" ht="15.4" thickBot="1" x14ac:dyDescent="0.45">
      <c r="B15" s="26">
        <v>78370090</v>
      </c>
      <c r="C15" s="27">
        <v>2350000</v>
      </c>
      <c r="D15" s="28"/>
      <c r="E15" s="29">
        <v>90635000</v>
      </c>
      <c r="F15" s="27">
        <v>1640000</v>
      </c>
      <c r="G15" s="28"/>
      <c r="H15" s="29">
        <v>78197490</v>
      </c>
      <c r="I15" s="27">
        <v>11100000</v>
      </c>
      <c r="J15" s="28"/>
      <c r="K15" s="29">
        <v>77148040</v>
      </c>
      <c r="L15" s="27">
        <v>1840000</v>
      </c>
      <c r="M15" s="28"/>
      <c r="N15" s="29">
        <v>75958458</v>
      </c>
      <c r="O15" s="27">
        <v>1410000</v>
      </c>
    </row>
    <row r="16" spans="2:15" ht="15.4" thickBot="1" x14ac:dyDescent="0.45">
      <c r="B16" s="26">
        <v>78197490</v>
      </c>
      <c r="C16" s="27">
        <v>14040000</v>
      </c>
      <c r="D16" s="28"/>
      <c r="E16" s="29">
        <v>90703000</v>
      </c>
      <c r="F16" s="27">
        <v>3300000</v>
      </c>
      <c r="G16" s="28"/>
      <c r="H16" s="29">
        <v>78370090</v>
      </c>
      <c r="I16" s="27">
        <v>12350000</v>
      </c>
      <c r="J16" s="28"/>
      <c r="K16" s="29">
        <v>78370090</v>
      </c>
      <c r="L16" s="27">
        <v>11300000</v>
      </c>
      <c r="M16" s="28"/>
      <c r="N16" s="29">
        <v>78370090</v>
      </c>
      <c r="O16" s="27">
        <v>1300000</v>
      </c>
    </row>
    <row r="17" spans="2:15" ht="15.4" thickBot="1" x14ac:dyDescent="0.45">
      <c r="B17" s="26">
        <v>8637441</v>
      </c>
      <c r="C17" s="27">
        <v>1120000</v>
      </c>
      <c r="D17" s="28"/>
      <c r="E17" s="29">
        <v>96869690</v>
      </c>
      <c r="F17" s="27">
        <v>560000</v>
      </c>
      <c r="G17" s="28"/>
      <c r="H17" s="29">
        <v>78536950</v>
      </c>
      <c r="I17" s="27">
        <v>2200000</v>
      </c>
      <c r="J17" s="28"/>
      <c r="K17" s="29">
        <v>90635000</v>
      </c>
      <c r="L17" s="27">
        <v>50000</v>
      </c>
      <c r="M17" s="28"/>
      <c r="N17" s="29">
        <v>78197490</v>
      </c>
      <c r="O17" s="27">
        <v>12100000</v>
      </c>
    </row>
    <row r="18" spans="2:15" ht="15.4" thickBot="1" x14ac:dyDescent="0.45">
      <c r="B18" s="30"/>
      <c r="C18" s="31">
        <f>SUM(C9:C17)</f>
        <v>22810000</v>
      </c>
      <c r="D18" s="32"/>
      <c r="E18" s="32"/>
      <c r="F18" s="31">
        <f>SUM(F9:F17)</f>
        <v>18570000</v>
      </c>
      <c r="G18" s="32"/>
      <c r="H18" s="32"/>
      <c r="I18" s="31">
        <f>SUM(I9:I17)</f>
        <v>37445000</v>
      </c>
      <c r="J18" s="32"/>
      <c r="K18" s="32"/>
      <c r="L18" s="31">
        <f>SUM(L9:L17)</f>
        <v>21135000</v>
      </c>
      <c r="M18" s="32"/>
      <c r="N18" s="32"/>
      <c r="O18" s="31">
        <f>SUM(O9:O17)</f>
        <v>24285000</v>
      </c>
    </row>
    <row r="19" spans="2:15" ht="15.4" thickBot="1" x14ac:dyDescent="0.45"/>
    <row r="20" spans="2:15" ht="15.4" thickBot="1" x14ac:dyDescent="0.45">
      <c r="B20" s="151" t="s">
        <v>55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3"/>
    </row>
  </sheetData>
  <mergeCells count="3">
    <mergeCell ref="B2:O4"/>
    <mergeCell ref="B6:O6"/>
    <mergeCell ref="B20:O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4E7-983E-4620-B3B9-DEFA802CE13D}">
  <sheetPr>
    <pageSetUpPr fitToPage="1"/>
  </sheetPr>
  <dimension ref="C1:U40"/>
  <sheetViews>
    <sheetView topLeftCell="C1" workbookViewId="0">
      <selection activeCell="C2" sqref="C2:U4"/>
    </sheetView>
  </sheetViews>
  <sheetFormatPr baseColWidth="10" defaultColWidth="11.53125" defaultRowHeight="15" x14ac:dyDescent="0.4"/>
  <cols>
    <col min="1" max="1" width="11.53125" style="1"/>
    <col min="2" max="2" width="13.53125" style="1" bestFit="1" customWidth="1"/>
    <col min="3" max="3" width="12" style="1" bestFit="1" customWidth="1"/>
    <col min="4" max="4" width="4.1328125" style="1" bestFit="1" customWidth="1"/>
    <col min="5" max="5" width="14.86328125" style="1" bestFit="1" customWidth="1"/>
    <col min="6" max="6" width="2.1328125" style="1" customWidth="1"/>
    <col min="7" max="7" width="13.53125" style="1" bestFit="1" customWidth="1"/>
    <col min="8" max="8" width="4.1328125" style="1" bestFit="1" customWidth="1"/>
    <col min="9" max="9" width="15.86328125" style="1" bestFit="1" customWidth="1"/>
    <col min="10" max="10" width="2.1328125" style="1" customWidth="1"/>
    <col min="11" max="11" width="15.53125" style="1" customWidth="1"/>
    <col min="12" max="12" width="4.1328125" style="1" bestFit="1" customWidth="1"/>
    <col min="13" max="13" width="15.53125" style="1" bestFit="1" customWidth="1"/>
    <col min="14" max="14" width="2.1328125" style="1" customWidth="1"/>
    <col min="15" max="15" width="12.1328125" style="1" bestFit="1" customWidth="1"/>
    <col min="16" max="16" width="4.1328125" style="1" bestFit="1" customWidth="1"/>
    <col min="17" max="17" width="16.1328125" style="1" bestFit="1" customWidth="1"/>
    <col min="18" max="18" width="1.796875" style="1" customWidth="1"/>
    <col min="19" max="19" width="12.33203125" style="1" bestFit="1" customWidth="1"/>
    <col min="20" max="20" width="4.1328125" style="1" bestFit="1" customWidth="1"/>
    <col min="21" max="21" width="16.1328125" style="1" bestFit="1" customWidth="1"/>
    <col min="22" max="16384" width="11.53125" style="1"/>
  </cols>
  <sheetData>
    <row r="1" spans="3:21" ht="15.4" thickBot="1" x14ac:dyDescent="0.45"/>
    <row r="2" spans="3:21" x14ac:dyDescent="0.4">
      <c r="C2" s="124" t="s">
        <v>278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</row>
    <row r="3" spans="3:21" x14ac:dyDescent="0.4"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9"/>
    </row>
    <row r="4" spans="3:21" ht="15.4" thickBot="1" x14ac:dyDescent="0.45"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</row>
    <row r="5" spans="3:21" ht="15.4" thickBot="1" x14ac:dyDescent="0.45"/>
    <row r="6" spans="3:21" ht="15.4" thickBot="1" x14ac:dyDescent="0.45">
      <c r="C6" s="6">
        <v>0.02</v>
      </c>
      <c r="D6" s="7"/>
      <c r="E6" s="8" t="s">
        <v>12</v>
      </c>
    </row>
    <row r="7" spans="3:21" ht="15.4" thickBot="1" x14ac:dyDescent="0.45">
      <c r="C7" s="6">
        <v>0.05</v>
      </c>
      <c r="D7" s="7"/>
      <c r="E7" s="8" t="s">
        <v>13</v>
      </c>
    </row>
    <row r="8" spans="3:21" ht="15.4" thickBot="1" x14ac:dyDescent="0.45">
      <c r="C8" s="6">
        <v>0.2</v>
      </c>
      <c r="D8" s="7"/>
      <c r="E8" s="8" t="s">
        <v>14</v>
      </c>
    </row>
    <row r="9" spans="3:21" ht="15.4" thickBot="1" x14ac:dyDescent="0.45">
      <c r="C9" s="6">
        <v>0.5</v>
      </c>
      <c r="D9" s="7"/>
      <c r="E9" s="8" t="s">
        <v>15</v>
      </c>
    </row>
    <row r="10" spans="3:21" ht="15.4" thickBot="1" x14ac:dyDescent="0.45">
      <c r="C10" s="9">
        <v>1</v>
      </c>
      <c r="D10" s="3"/>
      <c r="E10" s="10" t="s">
        <v>16</v>
      </c>
    </row>
    <row r="11" spans="3:21" ht="15.4" thickBot="1" x14ac:dyDescent="0.45"/>
    <row r="12" spans="3:21" ht="15.4" thickBot="1" x14ac:dyDescent="0.45">
      <c r="C12" s="11" t="s">
        <v>17</v>
      </c>
      <c r="D12" s="12" t="s">
        <v>18</v>
      </c>
      <c r="E12" s="12" t="s">
        <v>19</v>
      </c>
      <c r="F12" s="4"/>
      <c r="G12" s="12" t="s">
        <v>17</v>
      </c>
      <c r="H12" s="12" t="s">
        <v>18</v>
      </c>
      <c r="I12" s="12" t="s">
        <v>20</v>
      </c>
      <c r="J12" s="4"/>
      <c r="K12" s="12" t="s">
        <v>17</v>
      </c>
      <c r="L12" s="12" t="s">
        <v>18</v>
      </c>
      <c r="M12" s="12" t="s">
        <v>21</v>
      </c>
      <c r="N12" s="4"/>
      <c r="O12" s="12" t="s">
        <v>17</v>
      </c>
      <c r="P12" s="12" t="s">
        <v>18</v>
      </c>
      <c r="Q12" s="12" t="s">
        <v>9</v>
      </c>
      <c r="R12" s="4"/>
      <c r="S12" s="12" t="s">
        <v>17</v>
      </c>
      <c r="T12" s="12" t="s">
        <v>18</v>
      </c>
      <c r="U12" s="12" t="s">
        <v>10</v>
      </c>
    </row>
    <row r="13" spans="3:21" ht="15.4" thickBot="1" x14ac:dyDescent="0.45">
      <c r="C13" s="13" t="s">
        <v>22</v>
      </c>
      <c r="D13" s="14">
        <v>1</v>
      </c>
      <c r="E13" s="15">
        <v>10000000</v>
      </c>
      <c r="F13" s="4"/>
      <c r="G13" s="16" t="s">
        <v>22</v>
      </c>
      <c r="H13" s="14">
        <v>1</v>
      </c>
      <c r="I13" s="15">
        <v>10000000</v>
      </c>
      <c r="J13" s="4"/>
      <c r="K13" s="16" t="s">
        <v>22</v>
      </c>
      <c r="L13" s="14">
        <v>1</v>
      </c>
      <c r="M13" s="15">
        <v>10000000</v>
      </c>
      <c r="N13" s="4"/>
      <c r="O13" s="16" t="s">
        <v>22</v>
      </c>
      <c r="P13" s="14">
        <v>1</v>
      </c>
      <c r="Q13" s="15">
        <v>10000000</v>
      </c>
      <c r="R13" s="4"/>
      <c r="S13" s="16" t="s">
        <v>22</v>
      </c>
      <c r="T13" s="14">
        <v>1</v>
      </c>
      <c r="U13" s="15">
        <v>5000000</v>
      </c>
    </row>
    <row r="14" spans="3:21" ht="15.4" thickBot="1" x14ac:dyDescent="0.45">
      <c r="C14" s="13" t="s">
        <v>23</v>
      </c>
      <c r="D14" s="14">
        <v>2</v>
      </c>
      <c r="E14" s="15">
        <v>25000000</v>
      </c>
      <c r="F14" s="4"/>
      <c r="G14" s="16" t="s">
        <v>23</v>
      </c>
      <c r="H14" s="14">
        <v>2</v>
      </c>
      <c r="I14" s="15">
        <v>25000000</v>
      </c>
      <c r="J14" s="4"/>
      <c r="K14" s="16" t="s">
        <v>23</v>
      </c>
      <c r="L14" s="14">
        <v>2</v>
      </c>
      <c r="M14" s="15">
        <v>15000000</v>
      </c>
      <c r="N14" s="4"/>
      <c r="O14" s="16" t="s">
        <v>24</v>
      </c>
      <c r="P14" s="14">
        <v>2</v>
      </c>
      <c r="Q14" s="15">
        <v>20000000</v>
      </c>
      <c r="R14" s="4"/>
      <c r="S14" s="16" t="s">
        <v>25</v>
      </c>
      <c r="T14" s="14">
        <v>2</v>
      </c>
      <c r="U14" s="15">
        <v>15000000</v>
      </c>
    </row>
    <row r="15" spans="3:21" ht="15.4" thickBot="1" x14ac:dyDescent="0.45">
      <c r="C15" s="13" t="s">
        <v>26</v>
      </c>
      <c r="D15" s="14">
        <v>3</v>
      </c>
      <c r="E15" s="15">
        <v>5000000</v>
      </c>
      <c r="F15" s="4"/>
      <c r="G15" s="16" t="s">
        <v>27</v>
      </c>
      <c r="H15" s="14">
        <v>8</v>
      </c>
      <c r="I15" s="15">
        <v>19000000</v>
      </c>
      <c r="J15" s="4"/>
      <c r="K15" s="16" t="s">
        <v>28</v>
      </c>
      <c r="L15" s="14">
        <v>12</v>
      </c>
      <c r="M15" s="15">
        <v>12000000</v>
      </c>
      <c r="N15" s="4"/>
      <c r="O15" s="16" t="s">
        <v>29</v>
      </c>
      <c r="P15" s="14">
        <v>17</v>
      </c>
      <c r="Q15" s="15">
        <v>6000000</v>
      </c>
      <c r="R15" s="4"/>
      <c r="S15" s="16" t="s">
        <v>30</v>
      </c>
      <c r="T15" s="14">
        <v>19</v>
      </c>
      <c r="U15" s="15">
        <v>16000000</v>
      </c>
    </row>
    <row r="16" spans="3:21" ht="15.4" thickBot="1" x14ac:dyDescent="0.45">
      <c r="C16" s="13" t="s">
        <v>31</v>
      </c>
      <c r="D16" s="14">
        <v>4</v>
      </c>
      <c r="E16" s="15">
        <v>7000000</v>
      </c>
      <c r="F16" s="4"/>
      <c r="G16" s="16" t="s">
        <v>32</v>
      </c>
      <c r="H16" s="14">
        <v>9</v>
      </c>
      <c r="I16" s="15">
        <v>10000000</v>
      </c>
      <c r="J16" s="4"/>
      <c r="K16" s="16" t="s">
        <v>30</v>
      </c>
      <c r="L16" s="14">
        <v>13</v>
      </c>
      <c r="M16" s="15">
        <v>14000000</v>
      </c>
      <c r="N16" s="4"/>
      <c r="O16" s="16" t="s">
        <v>33</v>
      </c>
      <c r="P16" s="14">
        <v>18</v>
      </c>
      <c r="Q16" s="15">
        <v>10000000</v>
      </c>
      <c r="R16" s="4"/>
      <c r="S16" s="16" t="s">
        <v>34</v>
      </c>
      <c r="T16" s="14">
        <v>20</v>
      </c>
      <c r="U16" s="15">
        <v>10000000</v>
      </c>
    </row>
    <row r="17" spans="3:21" ht="15.4" thickBot="1" x14ac:dyDescent="0.45">
      <c r="C17" s="13" t="s">
        <v>26</v>
      </c>
      <c r="D17" s="14">
        <v>5</v>
      </c>
      <c r="E17" s="15">
        <v>4000000</v>
      </c>
      <c r="F17" s="4"/>
      <c r="G17" s="16" t="s">
        <v>26</v>
      </c>
      <c r="H17" s="14">
        <v>10</v>
      </c>
      <c r="I17" s="15">
        <v>9000000</v>
      </c>
      <c r="J17" s="4"/>
      <c r="K17" s="16" t="s">
        <v>35</v>
      </c>
      <c r="L17" s="14">
        <v>14</v>
      </c>
      <c r="M17" s="15">
        <v>8000000</v>
      </c>
      <c r="N17" s="4"/>
      <c r="O17" s="16" t="s">
        <v>30</v>
      </c>
      <c r="P17" s="14">
        <v>19</v>
      </c>
      <c r="Q17" s="15">
        <v>15000000</v>
      </c>
      <c r="R17" s="4"/>
      <c r="S17" s="16" t="s">
        <v>36</v>
      </c>
      <c r="T17" s="14">
        <v>21</v>
      </c>
      <c r="U17" s="15">
        <v>2000000</v>
      </c>
    </row>
    <row r="18" spans="3:21" ht="15.4" thickBot="1" x14ac:dyDescent="0.45">
      <c r="C18" s="13" t="s">
        <v>37</v>
      </c>
      <c r="D18" s="14">
        <v>6</v>
      </c>
      <c r="E18" s="15">
        <v>3000000</v>
      </c>
      <c r="F18" s="4"/>
      <c r="G18" s="16" t="s">
        <v>38</v>
      </c>
      <c r="H18" s="14">
        <v>11</v>
      </c>
      <c r="I18" s="15">
        <v>15000000</v>
      </c>
      <c r="J18" s="4"/>
      <c r="K18" s="16" t="s">
        <v>39</v>
      </c>
      <c r="L18" s="14">
        <v>15</v>
      </c>
      <c r="M18" s="15">
        <v>6000000</v>
      </c>
      <c r="N18" s="4"/>
      <c r="O18" s="16" t="s">
        <v>34</v>
      </c>
      <c r="P18" s="14">
        <v>20</v>
      </c>
      <c r="Q18" s="15">
        <v>8000000</v>
      </c>
      <c r="R18" s="4"/>
      <c r="S18" s="16" t="s">
        <v>40</v>
      </c>
      <c r="T18" s="14">
        <v>25</v>
      </c>
      <c r="U18" s="15">
        <v>19000000</v>
      </c>
    </row>
    <row r="19" spans="3:21" ht="15.4" thickBot="1" x14ac:dyDescent="0.45">
      <c r="C19" s="13" t="s">
        <v>41</v>
      </c>
      <c r="D19" s="14">
        <v>7</v>
      </c>
      <c r="E19" s="15">
        <v>2500000</v>
      </c>
      <c r="F19" s="4"/>
      <c r="G19" s="16" t="s">
        <v>42</v>
      </c>
      <c r="H19" s="14">
        <v>12</v>
      </c>
      <c r="I19" s="15">
        <v>12000000</v>
      </c>
      <c r="J19" s="4"/>
      <c r="K19" s="16" t="s">
        <v>43</v>
      </c>
      <c r="L19" s="14">
        <v>16</v>
      </c>
      <c r="M19" s="15">
        <v>12000000</v>
      </c>
      <c r="N19" s="4"/>
      <c r="O19" s="16" t="s">
        <v>36</v>
      </c>
      <c r="P19" s="14">
        <v>21</v>
      </c>
      <c r="Q19" s="15">
        <v>5000000</v>
      </c>
      <c r="R19" s="4"/>
      <c r="S19" s="16" t="s">
        <v>44</v>
      </c>
      <c r="T19" s="14">
        <v>26</v>
      </c>
      <c r="U19" s="15">
        <v>8000000</v>
      </c>
    </row>
    <row r="20" spans="3:21" ht="15.4" thickBot="1" x14ac:dyDescent="0.45">
      <c r="C20" s="13" t="s">
        <v>27</v>
      </c>
      <c r="D20" s="14">
        <v>8</v>
      </c>
      <c r="E20" s="15">
        <v>19000000</v>
      </c>
      <c r="F20" s="4"/>
      <c r="G20" s="16" t="s">
        <v>45</v>
      </c>
      <c r="H20" s="14">
        <v>13</v>
      </c>
      <c r="I20" s="15">
        <v>13000000</v>
      </c>
      <c r="J20" s="4"/>
      <c r="K20" s="16" t="s">
        <v>29</v>
      </c>
      <c r="L20" s="14">
        <v>17</v>
      </c>
      <c r="M20" s="15">
        <v>5000000</v>
      </c>
      <c r="N20" s="4"/>
      <c r="O20" s="16" t="s">
        <v>46</v>
      </c>
      <c r="P20" s="14">
        <v>22</v>
      </c>
      <c r="Q20" s="15">
        <v>16000000</v>
      </c>
      <c r="R20" s="4"/>
      <c r="S20" s="16" t="s">
        <v>47</v>
      </c>
      <c r="T20" s="14">
        <v>27</v>
      </c>
      <c r="U20" s="15">
        <v>7000000</v>
      </c>
    </row>
    <row r="21" spans="3:21" ht="15.4" thickBot="1" x14ac:dyDescent="0.45">
      <c r="C21" s="13" t="s">
        <v>32</v>
      </c>
      <c r="D21" s="14">
        <v>9</v>
      </c>
      <c r="E21" s="15">
        <v>15000000</v>
      </c>
      <c r="F21" s="4"/>
      <c r="G21" s="16" t="s">
        <v>35</v>
      </c>
      <c r="H21" s="14">
        <v>14</v>
      </c>
      <c r="I21" s="15">
        <v>8000000</v>
      </c>
      <c r="J21" s="4"/>
      <c r="K21" s="16" t="s">
        <v>33</v>
      </c>
      <c r="L21" s="14">
        <v>18</v>
      </c>
      <c r="M21" s="15">
        <v>15000000</v>
      </c>
      <c r="N21" s="4"/>
      <c r="O21" s="16" t="s">
        <v>48</v>
      </c>
      <c r="P21" s="14">
        <v>23</v>
      </c>
      <c r="Q21" s="15">
        <v>19000000</v>
      </c>
      <c r="R21" s="4"/>
      <c r="S21" s="16" t="s">
        <v>49</v>
      </c>
      <c r="T21" s="14">
        <v>28</v>
      </c>
      <c r="U21" s="15">
        <v>24000000</v>
      </c>
    </row>
    <row r="22" spans="3:21" ht="15.4" thickBot="1" x14ac:dyDescent="0.45">
      <c r="C22" s="13" t="s">
        <v>50</v>
      </c>
      <c r="D22" s="14">
        <v>10</v>
      </c>
      <c r="E22" s="15">
        <v>8000000</v>
      </c>
      <c r="F22" s="5"/>
      <c r="G22" s="16" t="s">
        <v>39</v>
      </c>
      <c r="H22" s="14">
        <v>15</v>
      </c>
      <c r="I22" s="15">
        <v>6000000</v>
      </c>
      <c r="J22" s="5"/>
      <c r="K22" s="16" t="s">
        <v>30</v>
      </c>
      <c r="L22" s="14">
        <v>19</v>
      </c>
      <c r="M22" s="15">
        <v>20000000</v>
      </c>
      <c r="N22" s="5"/>
      <c r="O22" s="16" t="s">
        <v>51</v>
      </c>
      <c r="P22" s="14">
        <v>24</v>
      </c>
      <c r="Q22" s="15">
        <v>20000000</v>
      </c>
      <c r="R22" s="5"/>
      <c r="S22" s="16" t="s">
        <v>52</v>
      </c>
      <c r="T22" s="14">
        <v>29</v>
      </c>
      <c r="U22" s="15">
        <v>18000000</v>
      </c>
    </row>
    <row r="23" spans="3:21" ht="15.4" thickBot="1" x14ac:dyDescent="0.45">
      <c r="C23" s="17" t="s">
        <v>53</v>
      </c>
      <c r="D23" s="18"/>
      <c r="E23" s="19">
        <f>SUM(E13:E22)</f>
        <v>98500000</v>
      </c>
      <c r="F23" s="5"/>
      <c r="G23" s="18" t="s">
        <v>53</v>
      </c>
      <c r="H23" s="18"/>
      <c r="I23" s="19">
        <f>SUM(I13:I22)</f>
        <v>127000000</v>
      </c>
      <c r="J23" s="5"/>
      <c r="K23" s="18" t="s">
        <v>53</v>
      </c>
      <c r="L23" s="18"/>
      <c r="M23" s="19">
        <f>SUM(M13:M22)</f>
        <v>117000000</v>
      </c>
      <c r="N23" s="5"/>
      <c r="O23" s="18" t="s">
        <v>53</v>
      </c>
      <c r="P23" s="18"/>
      <c r="Q23" s="19">
        <f>SUM(Q13:Q22)</f>
        <v>129000000</v>
      </c>
      <c r="R23" s="5"/>
      <c r="S23" s="18" t="s">
        <v>53</v>
      </c>
      <c r="T23" s="18"/>
      <c r="U23" s="19">
        <f>SUM(U13:U22)</f>
        <v>124000000</v>
      </c>
    </row>
    <row r="24" spans="3:21" ht="15.4" thickBot="1" x14ac:dyDescent="0.45">
      <c r="C24" s="20"/>
      <c r="D24" s="20"/>
      <c r="E24" s="21"/>
      <c r="G24" s="20"/>
      <c r="H24" s="20"/>
      <c r="I24" s="21"/>
      <c r="K24" s="20"/>
      <c r="L24" s="20"/>
      <c r="M24" s="21"/>
      <c r="O24" s="20"/>
      <c r="P24" s="20"/>
      <c r="Q24" s="21"/>
      <c r="S24" s="20"/>
      <c r="T24" s="20"/>
      <c r="U24" s="21"/>
    </row>
    <row r="25" spans="3:21" ht="15.4" thickBot="1" x14ac:dyDescent="0.45">
      <c r="C25" s="133" t="s">
        <v>54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5"/>
    </row>
    <row r="26" spans="3:21" ht="15.6" customHeight="1" thickBot="1" x14ac:dyDescent="0.45"/>
    <row r="27" spans="3:21" ht="15.4" thickBot="1" x14ac:dyDescent="0.45">
      <c r="C27" s="22" t="s">
        <v>17</v>
      </c>
      <c r="D27" s="23" t="s">
        <v>18</v>
      </c>
      <c r="E27" s="23" t="s">
        <v>19</v>
      </c>
      <c r="F27" s="4"/>
      <c r="G27" s="23" t="s">
        <v>17</v>
      </c>
      <c r="H27" s="23" t="s">
        <v>18</v>
      </c>
      <c r="I27" s="23" t="s">
        <v>20</v>
      </c>
      <c r="J27" s="4"/>
      <c r="K27" s="23" t="s">
        <v>17</v>
      </c>
      <c r="L27" s="23" t="s">
        <v>18</v>
      </c>
      <c r="M27" s="23" t="s">
        <v>21</v>
      </c>
      <c r="N27" s="4"/>
      <c r="O27" s="23" t="s">
        <v>17</v>
      </c>
      <c r="P27" s="23" t="s">
        <v>18</v>
      </c>
      <c r="Q27" s="23" t="s">
        <v>9</v>
      </c>
      <c r="R27" s="4"/>
      <c r="S27" s="23" t="s">
        <v>17</v>
      </c>
      <c r="T27" s="23" t="s">
        <v>18</v>
      </c>
      <c r="U27" s="23" t="s">
        <v>10</v>
      </c>
    </row>
    <row r="28" spans="3:21" ht="15.4" thickBot="1" x14ac:dyDescent="0.45">
      <c r="C28" s="13"/>
      <c r="D28" s="14"/>
      <c r="E28" s="15"/>
      <c r="F28" s="4"/>
      <c r="G28" s="16"/>
      <c r="H28" s="14"/>
      <c r="I28" s="15"/>
      <c r="J28" s="4"/>
      <c r="K28" s="16"/>
      <c r="L28" s="14"/>
      <c r="M28" s="15"/>
      <c r="N28" s="4"/>
      <c r="O28" s="16"/>
      <c r="P28" s="14"/>
      <c r="Q28" s="15"/>
      <c r="R28" s="4"/>
      <c r="S28" s="16"/>
      <c r="T28" s="14"/>
      <c r="U28" s="15"/>
    </row>
    <row r="29" spans="3:21" ht="15.4" thickBot="1" x14ac:dyDescent="0.45">
      <c r="C29" s="13"/>
      <c r="D29" s="14"/>
      <c r="E29" s="15"/>
      <c r="F29" s="4"/>
      <c r="G29" s="16"/>
      <c r="H29" s="14"/>
      <c r="I29" s="15"/>
      <c r="J29" s="4"/>
      <c r="K29" s="16"/>
      <c r="L29" s="14"/>
      <c r="M29" s="15"/>
      <c r="N29" s="4"/>
      <c r="O29" s="16"/>
      <c r="P29" s="14"/>
      <c r="Q29" s="15"/>
      <c r="R29" s="4"/>
      <c r="S29" s="16"/>
      <c r="T29" s="14"/>
      <c r="U29" s="15"/>
    </row>
    <row r="30" spans="3:21" ht="15.4" thickBot="1" x14ac:dyDescent="0.45">
      <c r="C30" s="13"/>
      <c r="D30" s="14"/>
      <c r="E30" s="15"/>
      <c r="F30" s="4"/>
      <c r="G30" s="16"/>
      <c r="H30" s="14"/>
      <c r="I30" s="15"/>
      <c r="J30" s="4"/>
      <c r="K30" s="16"/>
      <c r="L30" s="14"/>
      <c r="M30" s="15"/>
      <c r="N30" s="4"/>
      <c r="O30" s="16"/>
      <c r="P30" s="14"/>
      <c r="Q30" s="15"/>
      <c r="R30" s="4"/>
      <c r="S30" s="16"/>
      <c r="T30" s="14"/>
      <c r="U30" s="15"/>
    </row>
    <row r="31" spans="3:21" ht="15.4" thickBot="1" x14ac:dyDescent="0.45">
      <c r="C31" s="13"/>
      <c r="D31" s="14"/>
      <c r="E31" s="15"/>
      <c r="F31" s="4"/>
      <c r="G31" s="16"/>
      <c r="H31" s="14"/>
      <c r="I31" s="15"/>
      <c r="J31" s="4"/>
      <c r="K31" s="16"/>
      <c r="L31" s="14"/>
      <c r="M31" s="15"/>
      <c r="N31" s="4"/>
      <c r="O31" s="16"/>
      <c r="P31" s="14"/>
      <c r="Q31" s="15"/>
      <c r="R31" s="4"/>
      <c r="S31" s="16"/>
      <c r="T31" s="14"/>
      <c r="U31" s="15"/>
    </row>
    <row r="32" spans="3:21" ht="15.4" thickBot="1" x14ac:dyDescent="0.45">
      <c r="C32" s="13"/>
      <c r="D32" s="14"/>
      <c r="E32" s="15"/>
      <c r="F32" s="4"/>
      <c r="G32" s="16"/>
      <c r="H32" s="14"/>
      <c r="I32" s="15"/>
      <c r="J32" s="4"/>
      <c r="K32" s="16"/>
      <c r="L32" s="14"/>
      <c r="M32" s="15"/>
      <c r="N32" s="4"/>
      <c r="O32" s="16"/>
      <c r="P32" s="14"/>
      <c r="Q32" s="15"/>
      <c r="R32" s="4"/>
      <c r="S32" s="16"/>
      <c r="T32" s="14"/>
      <c r="U32" s="15"/>
    </row>
    <row r="33" spans="3:21" ht="15.4" thickBot="1" x14ac:dyDescent="0.45">
      <c r="C33" s="13"/>
      <c r="D33" s="14"/>
      <c r="E33" s="15"/>
      <c r="F33" s="4"/>
      <c r="G33" s="16"/>
      <c r="H33" s="14"/>
      <c r="I33" s="15"/>
      <c r="J33" s="4"/>
      <c r="K33" s="16"/>
      <c r="L33" s="14"/>
      <c r="M33" s="15"/>
      <c r="N33" s="4"/>
      <c r="O33" s="16"/>
      <c r="P33" s="14"/>
      <c r="Q33" s="15"/>
      <c r="R33" s="4"/>
      <c r="S33" s="16"/>
      <c r="T33" s="14"/>
      <c r="U33" s="15"/>
    </row>
    <row r="34" spans="3:21" ht="15.4" thickBot="1" x14ac:dyDescent="0.45">
      <c r="C34" s="13"/>
      <c r="D34" s="14"/>
      <c r="E34" s="15"/>
      <c r="F34" s="4"/>
      <c r="G34" s="16"/>
      <c r="H34" s="14"/>
      <c r="I34" s="15"/>
      <c r="J34" s="4"/>
      <c r="K34" s="16"/>
      <c r="L34" s="14"/>
      <c r="M34" s="15"/>
      <c r="N34" s="4"/>
      <c r="O34" s="16"/>
      <c r="P34" s="14"/>
      <c r="Q34" s="15"/>
      <c r="R34" s="4"/>
      <c r="S34" s="16"/>
      <c r="T34" s="14"/>
      <c r="U34" s="15"/>
    </row>
    <row r="35" spans="3:21" ht="15.4" thickBot="1" x14ac:dyDescent="0.45">
      <c r="C35" s="13"/>
      <c r="D35" s="14"/>
      <c r="E35" s="15"/>
      <c r="F35" s="4"/>
      <c r="G35" s="16"/>
      <c r="H35" s="14"/>
      <c r="I35" s="15"/>
      <c r="J35" s="4"/>
      <c r="K35" s="16"/>
      <c r="L35" s="14"/>
      <c r="M35" s="15"/>
      <c r="N35" s="4"/>
      <c r="O35" s="16"/>
      <c r="P35" s="14"/>
      <c r="Q35" s="15"/>
      <c r="R35" s="4"/>
      <c r="S35" s="16"/>
      <c r="T35" s="14"/>
      <c r="U35" s="15"/>
    </row>
    <row r="36" spans="3:21" ht="15.4" thickBot="1" x14ac:dyDescent="0.45">
      <c r="C36" s="13"/>
      <c r="D36" s="14"/>
      <c r="E36" s="15"/>
      <c r="F36" s="4"/>
      <c r="G36" s="16"/>
      <c r="H36" s="14"/>
      <c r="I36" s="15"/>
      <c r="J36" s="4"/>
      <c r="K36" s="16"/>
      <c r="L36" s="14"/>
      <c r="M36" s="15"/>
      <c r="N36" s="4"/>
      <c r="O36" s="16"/>
      <c r="P36" s="14"/>
      <c r="Q36" s="15"/>
      <c r="R36" s="4"/>
      <c r="S36" s="16"/>
      <c r="T36" s="14"/>
      <c r="U36" s="15"/>
    </row>
    <row r="37" spans="3:21" ht="15.4" thickBot="1" x14ac:dyDescent="0.45">
      <c r="C37" s="13"/>
      <c r="D37" s="14"/>
      <c r="E37" s="15"/>
      <c r="F37" s="5"/>
      <c r="G37" s="16"/>
      <c r="H37" s="14"/>
      <c r="I37" s="15"/>
      <c r="J37" s="5"/>
      <c r="K37" s="16"/>
      <c r="L37" s="14"/>
      <c r="M37" s="15"/>
      <c r="N37" s="5"/>
      <c r="O37" s="16"/>
      <c r="P37" s="14"/>
      <c r="Q37" s="15"/>
      <c r="R37" s="5"/>
      <c r="S37" s="16"/>
      <c r="T37" s="14"/>
      <c r="U37" s="15"/>
    </row>
    <row r="38" spans="3:21" ht="15.4" thickBot="1" x14ac:dyDescent="0.45">
      <c r="C38" s="17" t="s">
        <v>53</v>
      </c>
      <c r="D38" s="18"/>
      <c r="E38" s="19">
        <f>SUM(E28:E37)</f>
        <v>0</v>
      </c>
      <c r="F38" s="5"/>
      <c r="G38" s="18" t="s">
        <v>53</v>
      </c>
      <c r="H38" s="18"/>
      <c r="I38" s="19">
        <f>SUM(I28:I37)</f>
        <v>0</v>
      </c>
      <c r="J38" s="5"/>
      <c r="K38" s="18" t="s">
        <v>53</v>
      </c>
      <c r="L38" s="18"/>
      <c r="M38" s="19">
        <f>SUM(M28:M37)</f>
        <v>0</v>
      </c>
      <c r="N38" s="5"/>
      <c r="O38" s="18" t="s">
        <v>53</v>
      </c>
      <c r="P38" s="18"/>
      <c r="Q38" s="19">
        <f>SUM(Q28:Q37)</f>
        <v>0</v>
      </c>
      <c r="R38" s="5"/>
      <c r="S38" s="18" t="s">
        <v>53</v>
      </c>
      <c r="T38" s="18"/>
      <c r="U38" s="19">
        <f>SUM(U28:U37)</f>
        <v>0</v>
      </c>
    </row>
    <row r="39" spans="3:21" ht="15.4" thickBot="1" x14ac:dyDescent="0.45"/>
    <row r="40" spans="3:21" ht="15.4" thickBot="1" x14ac:dyDescent="0.45">
      <c r="C40" s="136" t="s">
        <v>55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8"/>
    </row>
  </sheetData>
  <mergeCells count="3">
    <mergeCell ref="C2:U4"/>
    <mergeCell ref="C25:U25"/>
    <mergeCell ref="C40:U40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4E8-BAFA-43FE-979D-19261CCEFFC5}">
  <sheetPr>
    <pageSetUpPr fitToPage="1"/>
  </sheetPr>
  <dimension ref="B2:F57"/>
  <sheetViews>
    <sheetView zoomScale="150" zoomScaleNormal="150" workbookViewId="0">
      <selection activeCell="D13" sqref="D13:D14"/>
    </sheetView>
  </sheetViews>
  <sheetFormatPr baseColWidth="10" defaultColWidth="10.86328125" defaultRowHeight="15" x14ac:dyDescent="0.4"/>
  <cols>
    <col min="1" max="1" width="2.19921875" style="1" customWidth="1"/>
    <col min="2" max="2" width="3.6640625" style="1" bestFit="1" customWidth="1"/>
    <col min="3" max="3" width="42.46484375" style="1" bestFit="1" customWidth="1"/>
    <col min="4" max="5" width="19.1328125" style="2" customWidth="1"/>
    <col min="6" max="6" width="37.9296875" style="1" customWidth="1"/>
    <col min="7" max="16384" width="10.86328125" style="1"/>
  </cols>
  <sheetData>
    <row r="2" spans="2:6" ht="20.75" customHeight="1" x14ac:dyDescent="0.4">
      <c r="B2" s="154" t="s">
        <v>0</v>
      </c>
      <c r="C2" s="155"/>
      <c r="D2" s="85" t="s">
        <v>1</v>
      </c>
      <c r="E2" s="85" t="s">
        <v>2</v>
      </c>
      <c r="F2" s="86" t="s">
        <v>281</v>
      </c>
    </row>
    <row r="3" spans="2:6" ht="20.75" customHeight="1" x14ac:dyDescent="0.4">
      <c r="B3" s="79">
        <v>1</v>
      </c>
      <c r="C3" s="84" t="s">
        <v>69</v>
      </c>
      <c r="D3" s="80"/>
      <c r="E3" s="80">
        <v>10000000</v>
      </c>
      <c r="F3" s="78"/>
    </row>
    <row r="4" spans="2:6" ht="20.75" customHeight="1" x14ac:dyDescent="0.4">
      <c r="B4" s="79">
        <v>2</v>
      </c>
      <c r="C4" s="84" t="s">
        <v>70</v>
      </c>
      <c r="D4" s="80">
        <v>50000000</v>
      </c>
      <c r="E4" s="80"/>
      <c r="F4" s="78"/>
    </row>
    <row r="5" spans="2:6" ht="20.75" customHeight="1" x14ac:dyDescent="0.4">
      <c r="B5" s="79">
        <v>3</v>
      </c>
      <c r="C5" s="84" t="s">
        <v>71</v>
      </c>
      <c r="D5" s="80">
        <v>200000000</v>
      </c>
      <c r="E5" s="80"/>
      <c r="F5" s="78"/>
    </row>
    <row r="6" spans="2:6" ht="20.75" customHeight="1" x14ac:dyDescent="0.4">
      <c r="B6" s="79">
        <v>4</v>
      </c>
      <c r="C6" s="84" t="s">
        <v>72</v>
      </c>
      <c r="D6" s="80"/>
      <c r="E6" s="80">
        <v>130000000</v>
      </c>
      <c r="F6" s="78"/>
    </row>
    <row r="7" spans="2:6" ht="20.75" customHeight="1" x14ac:dyDescent="0.4">
      <c r="B7" s="79">
        <v>5</v>
      </c>
      <c r="C7" s="84" t="s">
        <v>73</v>
      </c>
      <c r="D7" s="80">
        <v>10000000</v>
      </c>
      <c r="E7" s="80"/>
      <c r="F7" s="78"/>
    </row>
    <row r="8" spans="2:6" ht="20.75" customHeight="1" x14ac:dyDescent="0.4">
      <c r="B8" s="79">
        <v>6</v>
      </c>
      <c r="C8" s="84" t="s">
        <v>74</v>
      </c>
      <c r="D8" s="80">
        <v>10000000</v>
      </c>
      <c r="E8" s="80"/>
      <c r="F8" s="78"/>
    </row>
    <row r="9" spans="2:6" ht="20.75" customHeight="1" x14ac:dyDescent="0.4">
      <c r="B9" s="79">
        <v>7</v>
      </c>
      <c r="C9" s="84" t="s">
        <v>75</v>
      </c>
      <c r="D9" s="80">
        <v>5000000</v>
      </c>
      <c r="E9" s="80"/>
      <c r="F9" s="78"/>
    </row>
    <row r="10" spans="2:6" ht="20.75" customHeight="1" x14ac:dyDescent="0.4">
      <c r="B10" s="79">
        <v>8</v>
      </c>
      <c r="C10" s="84" t="s">
        <v>76</v>
      </c>
      <c r="D10" s="80"/>
      <c r="E10" s="80">
        <v>300000000</v>
      </c>
      <c r="F10" s="78"/>
    </row>
    <row r="11" spans="2:6" ht="20.75" customHeight="1" x14ac:dyDescent="0.4">
      <c r="B11" s="79">
        <v>9</v>
      </c>
      <c r="C11" s="84" t="s">
        <v>77</v>
      </c>
      <c r="D11" s="80">
        <v>40000000</v>
      </c>
      <c r="E11" s="80"/>
      <c r="F11" s="78"/>
    </row>
    <row r="12" spans="2:6" ht="20.75" customHeight="1" x14ac:dyDescent="0.4">
      <c r="B12" s="79">
        <v>10</v>
      </c>
      <c r="C12" s="84" t="s">
        <v>78</v>
      </c>
      <c r="D12" s="80">
        <v>4000000</v>
      </c>
      <c r="E12" s="80"/>
      <c r="F12" s="78"/>
    </row>
    <row r="13" spans="2:6" ht="20.75" customHeight="1" x14ac:dyDescent="0.4">
      <c r="B13" s="79">
        <v>11</v>
      </c>
      <c r="C13" s="84" t="s">
        <v>79</v>
      </c>
      <c r="D13" s="80">
        <v>10000000</v>
      </c>
      <c r="E13" s="80"/>
      <c r="F13" s="78"/>
    </row>
    <row r="14" spans="2:6" ht="20.75" customHeight="1" x14ac:dyDescent="0.4">
      <c r="B14" s="79">
        <v>12</v>
      </c>
      <c r="C14" s="84" t="s">
        <v>80</v>
      </c>
      <c r="D14" s="80">
        <v>50000000</v>
      </c>
      <c r="E14" s="80"/>
      <c r="F14" s="78"/>
    </row>
    <row r="15" spans="2:6" ht="20.75" customHeight="1" x14ac:dyDescent="0.4">
      <c r="B15" s="79">
        <v>13</v>
      </c>
      <c r="C15" s="84" t="s">
        <v>81</v>
      </c>
      <c r="D15" s="80">
        <v>20000000</v>
      </c>
      <c r="E15" s="80"/>
      <c r="F15" s="78"/>
    </row>
    <row r="16" spans="2:6" ht="20.75" customHeight="1" x14ac:dyDescent="0.4">
      <c r="B16" s="79">
        <v>14</v>
      </c>
      <c r="C16" s="84" t="s">
        <v>82</v>
      </c>
      <c r="D16" s="80">
        <v>100000000</v>
      </c>
      <c r="E16" s="80"/>
      <c r="F16" s="78"/>
    </row>
    <row r="17" spans="2:6" ht="20.75" customHeight="1" x14ac:dyDescent="0.4">
      <c r="B17" s="79">
        <v>15</v>
      </c>
      <c r="C17" s="84" t="s">
        <v>83</v>
      </c>
      <c r="D17" s="80"/>
      <c r="E17" s="80">
        <v>50000000</v>
      </c>
      <c r="F17" s="78"/>
    </row>
    <row r="18" spans="2:6" ht="20.75" customHeight="1" x14ac:dyDescent="0.4">
      <c r="B18" s="79">
        <v>16</v>
      </c>
      <c r="C18" s="84" t="s">
        <v>84</v>
      </c>
      <c r="D18" s="80">
        <v>4000000</v>
      </c>
      <c r="E18" s="80"/>
      <c r="F18" s="78"/>
    </row>
    <row r="19" spans="2:6" ht="20.75" customHeight="1" x14ac:dyDescent="0.4">
      <c r="B19" s="79">
        <v>17</v>
      </c>
      <c r="C19" s="84" t="s">
        <v>85</v>
      </c>
      <c r="D19" s="80"/>
      <c r="E19" s="80">
        <v>10000000</v>
      </c>
      <c r="F19" s="78"/>
    </row>
    <row r="20" spans="2:6" ht="20.75" customHeight="1" x14ac:dyDescent="0.4">
      <c r="B20" s="79">
        <v>18</v>
      </c>
      <c r="C20" s="84" t="s">
        <v>86</v>
      </c>
      <c r="D20" s="80">
        <v>150000000</v>
      </c>
      <c r="E20" s="80"/>
      <c r="F20" s="78"/>
    </row>
    <row r="21" spans="2:6" ht="20.75" customHeight="1" x14ac:dyDescent="0.4">
      <c r="B21" s="79">
        <v>19</v>
      </c>
      <c r="C21" s="84" t="s">
        <v>87</v>
      </c>
      <c r="D21" s="80"/>
      <c r="E21" s="80">
        <v>50000000</v>
      </c>
      <c r="F21" s="78"/>
    </row>
    <row r="22" spans="2:6" ht="20.75" customHeight="1" x14ac:dyDescent="0.4">
      <c r="B22" s="79">
        <v>20</v>
      </c>
      <c r="C22" s="84" t="s">
        <v>88</v>
      </c>
      <c r="D22" s="80"/>
      <c r="E22" s="80">
        <v>200000000</v>
      </c>
      <c r="F22" s="78"/>
    </row>
    <row r="23" spans="2:6" ht="20.75" customHeight="1" x14ac:dyDescent="0.4">
      <c r="B23" s="79">
        <v>21</v>
      </c>
      <c r="C23" s="84" t="s">
        <v>67</v>
      </c>
      <c r="D23" s="80">
        <v>300000000</v>
      </c>
      <c r="E23" s="80"/>
      <c r="F23" s="78"/>
    </row>
    <row r="24" spans="2:6" ht="20.75" customHeight="1" x14ac:dyDescent="0.4">
      <c r="B24" s="79">
        <v>22</v>
      </c>
      <c r="C24" s="84" t="s">
        <v>89</v>
      </c>
      <c r="D24" s="80">
        <v>40000000</v>
      </c>
      <c r="E24" s="80"/>
      <c r="F24" s="78"/>
    </row>
    <row r="25" spans="2:6" ht="20.75" customHeight="1" x14ac:dyDescent="0.4">
      <c r="B25" s="79">
        <v>23</v>
      </c>
      <c r="C25" s="84" t="s">
        <v>90</v>
      </c>
      <c r="D25" s="80">
        <v>100000000</v>
      </c>
      <c r="E25" s="80"/>
      <c r="F25" s="78"/>
    </row>
    <row r="26" spans="2:6" ht="20.75" customHeight="1" x14ac:dyDescent="0.4">
      <c r="B26" s="79">
        <v>24</v>
      </c>
      <c r="C26" s="84" t="s">
        <v>91</v>
      </c>
      <c r="D26" s="80">
        <v>15000000</v>
      </c>
      <c r="E26" s="80"/>
      <c r="F26" s="78"/>
    </row>
    <row r="27" spans="2:6" ht="20.75" customHeight="1" x14ac:dyDescent="0.4">
      <c r="B27" s="79">
        <v>25</v>
      </c>
      <c r="C27" s="84" t="s">
        <v>92</v>
      </c>
      <c r="D27" s="80">
        <v>5000000</v>
      </c>
      <c r="E27" s="80"/>
      <c r="F27" s="78"/>
    </row>
    <row r="28" spans="2:6" ht="20.75" customHeight="1" x14ac:dyDescent="0.4">
      <c r="B28" s="79">
        <v>26</v>
      </c>
      <c r="C28" s="84" t="s">
        <v>93</v>
      </c>
      <c r="D28" s="80">
        <v>1000000</v>
      </c>
      <c r="E28" s="80"/>
      <c r="F28" s="78"/>
    </row>
    <row r="29" spans="2:6" ht="20.75" customHeight="1" x14ac:dyDescent="0.4">
      <c r="B29" s="79">
        <v>27</v>
      </c>
      <c r="C29" s="84" t="s">
        <v>94</v>
      </c>
      <c r="D29" s="80">
        <v>4000000</v>
      </c>
      <c r="E29" s="80"/>
      <c r="F29" s="78"/>
    </row>
    <row r="30" spans="2:6" ht="20.75" customHeight="1" x14ac:dyDescent="0.4">
      <c r="B30" s="79">
        <v>28</v>
      </c>
      <c r="C30" s="84" t="s">
        <v>95</v>
      </c>
      <c r="D30" s="80">
        <v>30000000</v>
      </c>
      <c r="E30" s="80"/>
      <c r="F30" s="78"/>
    </row>
    <row r="31" spans="2:6" ht="20.75" customHeight="1" x14ac:dyDescent="0.4">
      <c r="B31" s="79">
        <v>29</v>
      </c>
      <c r="C31" s="84" t="s">
        <v>96</v>
      </c>
      <c r="D31" s="80">
        <v>3000000</v>
      </c>
      <c r="E31" s="80"/>
      <c r="F31" s="78"/>
    </row>
    <row r="32" spans="2:6" ht="20.75" customHeight="1" x14ac:dyDescent="0.4">
      <c r="B32" s="79">
        <v>30</v>
      </c>
      <c r="C32" s="84" t="s">
        <v>97</v>
      </c>
      <c r="D32" s="80">
        <v>5000000</v>
      </c>
      <c r="E32" s="80"/>
      <c r="F32" s="78"/>
    </row>
    <row r="33" spans="2:6" ht="20.75" customHeight="1" x14ac:dyDescent="0.4">
      <c r="B33" s="79">
        <v>31</v>
      </c>
      <c r="C33" s="84" t="s">
        <v>98</v>
      </c>
      <c r="D33" s="80"/>
      <c r="E33" s="80">
        <v>50000000</v>
      </c>
      <c r="F33" s="78"/>
    </row>
    <row r="34" spans="2:6" ht="20.75" customHeight="1" x14ac:dyDescent="0.4">
      <c r="B34" s="79">
        <v>32</v>
      </c>
      <c r="C34" s="84" t="s">
        <v>99</v>
      </c>
      <c r="D34" s="80"/>
      <c r="E34" s="80">
        <v>50000000</v>
      </c>
      <c r="F34" s="78"/>
    </row>
    <row r="35" spans="2:6" ht="20.75" customHeight="1" x14ac:dyDescent="0.4">
      <c r="B35" s="79">
        <v>33</v>
      </c>
      <c r="C35" s="84" t="s">
        <v>100</v>
      </c>
      <c r="D35" s="80">
        <v>50000000</v>
      </c>
      <c r="E35" s="80"/>
      <c r="F35" s="78"/>
    </row>
    <row r="36" spans="2:6" ht="20.75" customHeight="1" x14ac:dyDescent="0.4">
      <c r="B36" s="79">
        <v>34</v>
      </c>
      <c r="C36" s="84" t="s">
        <v>91</v>
      </c>
      <c r="D36" s="80">
        <v>350000000</v>
      </c>
      <c r="E36" s="80"/>
      <c r="F36" s="78"/>
    </row>
    <row r="37" spans="2:6" ht="20.75" customHeight="1" x14ac:dyDescent="0.4">
      <c r="B37" s="79">
        <v>35</v>
      </c>
      <c r="C37" s="84" t="s">
        <v>101</v>
      </c>
      <c r="D37" s="80">
        <v>100000000</v>
      </c>
      <c r="E37" s="80"/>
      <c r="F37" s="78"/>
    </row>
    <row r="38" spans="2:6" ht="20.75" customHeight="1" x14ac:dyDescent="0.4">
      <c r="B38" s="79">
        <v>36</v>
      </c>
      <c r="C38" s="84" t="s">
        <v>102</v>
      </c>
      <c r="D38" s="80">
        <v>3000000</v>
      </c>
      <c r="E38" s="80"/>
      <c r="F38" s="78"/>
    </row>
    <row r="39" spans="2:6" ht="20.75" customHeight="1" x14ac:dyDescent="0.4">
      <c r="B39" s="79">
        <v>37</v>
      </c>
      <c r="C39" s="84" t="s">
        <v>103</v>
      </c>
      <c r="D39" s="80"/>
      <c r="E39" s="80">
        <v>40000000</v>
      </c>
      <c r="F39" s="78"/>
    </row>
    <row r="40" spans="2:6" ht="20.75" customHeight="1" x14ac:dyDescent="0.4">
      <c r="B40" s="79">
        <v>38</v>
      </c>
      <c r="C40" s="84" t="s">
        <v>104</v>
      </c>
      <c r="D40" s="80">
        <v>10000000</v>
      </c>
      <c r="E40" s="80"/>
      <c r="F40" s="78"/>
    </row>
    <row r="41" spans="2:6" ht="20.75" customHeight="1" x14ac:dyDescent="0.4">
      <c r="B41" s="79">
        <v>39</v>
      </c>
      <c r="C41" s="84" t="s">
        <v>68</v>
      </c>
      <c r="D41" s="80">
        <v>100000000</v>
      </c>
      <c r="E41" s="80"/>
      <c r="F41" s="78"/>
    </row>
    <row r="42" spans="2:6" ht="20.75" customHeight="1" x14ac:dyDescent="0.4">
      <c r="B42" s="79">
        <v>40</v>
      </c>
      <c r="C42" s="84" t="s">
        <v>105</v>
      </c>
      <c r="D42" s="80">
        <v>20000000</v>
      </c>
      <c r="E42" s="80"/>
      <c r="F42" s="78"/>
    </row>
    <row r="43" spans="2:6" ht="20.75" customHeight="1" x14ac:dyDescent="0.4">
      <c r="B43" s="79">
        <v>41</v>
      </c>
      <c r="C43" s="84" t="s">
        <v>106</v>
      </c>
      <c r="D43" s="80"/>
      <c r="E43" s="80">
        <v>210000000</v>
      </c>
      <c r="F43" s="78"/>
    </row>
    <row r="44" spans="2:6" ht="20.75" customHeight="1" x14ac:dyDescent="0.4">
      <c r="B44" s="79">
        <v>42</v>
      </c>
      <c r="C44" s="84" t="s">
        <v>107</v>
      </c>
      <c r="D44" s="80">
        <v>15000000</v>
      </c>
      <c r="E44" s="80"/>
      <c r="F44" s="78"/>
    </row>
    <row r="45" spans="2:6" ht="20.75" customHeight="1" x14ac:dyDescent="0.4">
      <c r="B45" s="79">
        <v>43</v>
      </c>
      <c r="C45" s="84" t="s">
        <v>108</v>
      </c>
      <c r="D45" s="80"/>
      <c r="E45" s="80">
        <v>50000000</v>
      </c>
      <c r="F45" s="78"/>
    </row>
    <row r="46" spans="2:6" ht="20.75" customHeight="1" x14ac:dyDescent="0.4">
      <c r="B46" s="79">
        <v>44</v>
      </c>
      <c r="C46" s="84" t="s">
        <v>109</v>
      </c>
      <c r="D46" s="80"/>
      <c r="E46" s="80">
        <v>250000000</v>
      </c>
      <c r="F46" s="78"/>
    </row>
    <row r="47" spans="2:6" ht="20.75" customHeight="1" x14ac:dyDescent="0.4">
      <c r="B47" s="79">
        <v>45</v>
      </c>
      <c r="C47" s="84" t="s">
        <v>110</v>
      </c>
      <c r="D47" s="80">
        <v>50000000</v>
      </c>
      <c r="E47" s="80"/>
      <c r="F47" s="78"/>
    </row>
    <row r="48" spans="2:6" ht="20.75" customHeight="1" x14ac:dyDescent="0.4">
      <c r="B48" s="79">
        <v>46</v>
      </c>
      <c r="C48" s="84" t="s">
        <v>111</v>
      </c>
      <c r="D48" s="80">
        <v>140000000</v>
      </c>
      <c r="E48" s="80"/>
      <c r="F48" s="78"/>
    </row>
    <row r="49" spans="2:6" ht="20.75" customHeight="1" x14ac:dyDescent="0.4">
      <c r="B49" s="79">
        <v>47</v>
      </c>
      <c r="C49" s="84" t="s">
        <v>112</v>
      </c>
      <c r="D49" s="80">
        <v>40000000</v>
      </c>
      <c r="E49" s="80"/>
      <c r="F49" s="78"/>
    </row>
    <row r="50" spans="2:6" ht="20.75" customHeight="1" x14ac:dyDescent="0.4">
      <c r="B50" s="79">
        <v>48</v>
      </c>
      <c r="C50" s="84" t="s">
        <v>83</v>
      </c>
      <c r="D50" s="80"/>
      <c r="E50" s="80">
        <v>40000000</v>
      </c>
      <c r="F50" s="78"/>
    </row>
    <row r="51" spans="2:6" ht="20.75" customHeight="1" x14ac:dyDescent="0.4">
      <c r="B51" s="79">
        <v>49</v>
      </c>
      <c r="C51" s="84" t="s">
        <v>113</v>
      </c>
      <c r="D51" s="80"/>
      <c r="E51" s="80">
        <v>100000000</v>
      </c>
      <c r="F51" s="78"/>
    </row>
    <row r="52" spans="2:6" ht="20.75" customHeight="1" x14ac:dyDescent="0.4">
      <c r="B52" s="79">
        <v>50</v>
      </c>
      <c r="C52" s="84" t="s">
        <v>114</v>
      </c>
      <c r="D52" s="80"/>
      <c r="E52" s="80">
        <v>400000000</v>
      </c>
      <c r="F52" s="78"/>
    </row>
    <row r="53" spans="2:6" ht="20.75" customHeight="1" x14ac:dyDescent="0.4">
      <c r="B53" s="79">
        <v>52</v>
      </c>
      <c r="C53" s="84" t="s">
        <v>115</v>
      </c>
      <c r="D53" s="80"/>
      <c r="E53" s="80">
        <v>50000000</v>
      </c>
      <c r="F53" s="78"/>
    </row>
    <row r="54" spans="2:6" ht="20.75" customHeight="1" x14ac:dyDescent="0.4">
      <c r="B54" s="79">
        <v>52</v>
      </c>
      <c r="C54" s="84" t="s">
        <v>116</v>
      </c>
      <c r="D54" s="80"/>
      <c r="E54" s="80">
        <v>40000000</v>
      </c>
      <c r="F54" s="78"/>
    </row>
    <row r="55" spans="2:6" ht="20.75" customHeight="1" x14ac:dyDescent="0.4">
      <c r="B55" s="79">
        <v>53</v>
      </c>
      <c r="C55" s="84" t="s">
        <v>117</v>
      </c>
      <c r="D55" s="80"/>
      <c r="E55" s="80">
        <v>12000000</v>
      </c>
      <c r="F55" s="78"/>
    </row>
    <row r="56" spans="2:6" ht="20.75" customHeight="1" x14ac:dyDescent="0.4">
      <c r="B56" s="79">
        <v>54</v>
      </c>
      <c r="C56" s="84" t="s">
        <v>118</v>
      </c>
      <c r="D56" s="80">
        <v>8000000</v>
      </c>
      <c r="E56" s="80"/>
      <c r="F56" s="78"/>
    </row>
    <row r="57" spans="2:6" ht="20.75" customHeight="1" thickBot="1" x14ac:dyDescent="0.45">
      <c r="B57" s="81"/>
      <c r="C57" s="82" t="s">
        <v>4</v>
      </c>
      <c r="D57" s="83">
        <f>SUM(D3:D56)</f>
        <v>2042000000</v>
      </c>
      <c r="E57" s="83">
        <f>SUM(E3:E56)</f>
        <v>2042000000</v>
      </c>
      <c r="F57" s="81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DDAC-1AF7-43DD-B432-B6FDBC5A08B7}">
  <sheetPr>
    <pageSetUpPr fitToPage="1"/>
  </sheetPr>
  <dimension ref="B2:H36"/>
  <sheetViews>
    <sheetView topLeftCell="A13" zoomScale="60" zoomScaleNormal="60" workbookViewId="0">
      <selection activeCell="C23" sqref="C23"/>
    </sheetView>
  </sheetViews>
  <sheetFormatPr baseColWidth="10" defaultColWidth="10.86328125" defaultRowHeight="18.75" x14ac:dyDescent="0.5"/>
  <cols>
    <col min="1" max="1" width="3.53125" style="50" customWidth="1"/>
    <col min="2" max="2" width="10.1328125" style="50" bestFit="1" customWidth="1"/>
    <col min="3" max="3" width="85.796875" style="50" customWidth="1"/>
    <col min="4" max="4" width="25" style="50" bestFit="1" customWidth="1"/>
    <col min="5" max="5" width="3" style="50" customWidth="1"/>
    <col min="6" max="6" width="10" style="50" bestFit="1" customWidth="1"/>
    <col min="7" max="7" width="76.46484375" style="50" customWidth="1"/>
    <col min="8" max="8" width="25" style="50" bestFit="1" customWidth="1"/>
    <col min="9" max="16384" width="10.86328125" style="50"/>
  </cols>
  <sheetData>
    <row r="2" spans="2:8" x14ac:dyDescent="0.5">
      <c r="B2" s="56"/>
      <c r="C2" s="57" t="s">
        <v>119</v>
      </c>
      <c r="D2" s="99" t="s">
        <v>273</v>
      </c>
      <c r="E2" s="55"/>
      <c r="F2" s="56"/>
      <c r="G2" s="57" t="s">
        <v>120</v>
      </c>
      <c r="H2" s="99" t="s">
        <v>273</v>
      </c>
    </row>
    <row r="3" spans="2:8" x14ac:dyDescent="0.5">
      <c r="B3" s="56"/>
      <c r="C3" s="57" t="s">
        <v>121</v>
      </c>
      <c r="D3" s="56"/>
      <c r="E3" s="55"/>
      <c r="F3" s="56"/>
      <c r="G3" s="57" t="s">
        <v>122</v>
      </c>
      <c r="H3" s="56"/>
    </row>
    <row r="4" spans="2:8" x14ac:dyDescent="0.5">
      <c r="B4" s="56"/>
      <c r="C4" s="57"/>
      <c r="D4" s="56"/>
      <c r="E4" s="55"/>
      <c r="F4" s="56"/>
      <c r="G4" s="57"/>
      <c r="H4" s="56"/>
    </row>
    <row r="5" spans="2:8" ht="30.6" customHeight="1" x14ac:dyDescent="0.5">
      <c r="B5" s="56">
        <v>11010</v>
      </c>
      <c r="C5" s="56" t="s">
        <v>123</v>
      </c>
      <c r="D5" s="58"/>
      <c r="E5" s="55"/>
      <c r="F5" s="56">
        <v>21010</v>
      </c>
      <c r="G5" s="56" t="s">
        <v>124</v>
      </c>
      <c r="H5" s="58"/>
    </row>
    <row r="6" spans="2:8" ht="30" customHeight="1" x14ac:dyDescent="0.5">
      <c r="B6" s="56">
        <v>11050</v>
      </c>
      <c r="C6" s="56" t="s">
        <v>125</v>
      </c>
      <c r="D6" s="58"/>
      <c r="E6" s="55"/>
      <c r="F6" s="56">
        <v>21020</v>
      </c>
      <c r="G6" s="56" t="s">
        <v>126</v>
      </c>
      <c r="H6" s="58"/>
    </row>
    <row r="7" spans="2:8" ht="30" customHeight="1" x14ac:dyDescent="0.5">
      <c r="B7" s="56">
        <v>11060</v>
      </c>
      <c r="C7" s="56" t="s">
        <v>127</v>
      </c>
      <c r="D7" s="58"/>
      <c r="E7" s="55"/>
      <c r="F7" s="56">
        <v>21040</v>
      </c>
      <c r="G7" s="56" t="s">
        <v>128</v>
      </c>
      <c r="H7" s="56"/>
    </row>
    <row r="8" spans="2:8" ht="30" customHeight="1" x14ac:dyDescent="0.5">
      <c r="B8" s="56">
        <v>11070</v>
      </c>
      <c r="C8" s="56" t="s">
        <v>129</v>
      </c>
      <c r="D8" s="58"/>
      <c r="E8" s="55"/>
      <c r="F8" s="56">
        <v>21050</v>
      </c>
      <c r="G8" s="56" t="s">
        <v>130</v>
      </c>
      <c r="H8" s="58"/>
    </row>
    <row r="9" spans="2:8" ht="30" customHeight="1" x14ac:dyDescent="0.5">
      <c r="B9" s="56">
        <v>11080</v>
      </c>
      <c r="C9" s="56" t="s">
        <v>131</v>
      </c>
      <c r="D9" s="58"/>
      <c r="E9" s="55"/>
      <c r="F9" s="56">
        <v>21060</v>
      </c>
      <c r="G9" s="56" t="s">
        <v>132</v>
      </c>
      <c r="H9" s="58"/>
    </row>
    <row r="10" spans="2:8" ht="30" customHeight="1" x14ac:dyDescent="0.5">
      <c r="B10" s="56">
        <v>11090</v>
      </c>
      <c r="C10" s="56" t="s">
        <v>133</v>
      </c>
      <c r="D10" s="58"/>
      <c r="E10" s="55"/>
      <c r="F10" s="56">
        <v>21070</v>
      </c>
      <c r="G10" s="56" t="s">
        <v>134</v>
      </c>
      <c r="H10" s="58"/>
    </row>
    <row r="11" spans="2:8" ht="30" customHeight="1" x14ac:dyDescent="0.5">
      <c r="B11" s="56">
        <v>11100</v>
      </c>
      <c r="C11" s="56" t="s">
        <v>135</v>
      </c>
      <c r="D11" s="58"/>
      <c r="E11" s="55"/>
      <c r="F11" s="56">
        <v>21080</v>
      </c>
      <c r="G11" s="56" t="s">
        <v>136</v>
      </c>
      <c r="H11" s="56"/>
    </row>
    <row r="12" spans="2:8" ht="30" customHeight="1" x14ac:dyDescent="0.5">
      <c r="B12" s="56">
        <v>11110</v>
      </c>
      <c r="C12" s="56" t="s">
        <v>137</v>
      </c>
      <c r="D12" s="58"/>
      <c r="E12" s="55"/>
      <c r="F12" s="57"/>
      <c r="G12" s="57"/>
      <c r="H12" s="57"/>
    </row>
    <row r="13" spans="2:8" ht="30" customHeight="1" x14ac:dyDescent="0.5">
      <c r="B13" s="100"/>
      <c r="C13" s="101" t="s">
        <v>138</v>
      </c>
      <c r="D13" s="102"/>
      <c r="E13" s="55"/>
      <c r="F13" s="100"/>
      <c r="G13" s="103" t="s">
        <v>139</v>
      </c>
      <c r="H13" s="102"/>
    </row>
    <row r="14" spans="2:8" ht="5.25" customHeight="1" x14ac:dyDescent="0.5">
      <c r="B14" s="56"/>
      <c r="C14" s="59"/>
      <c r="D14" s="56"/>
      <c r="E14" s="55"/>
      <c r="F14" s="56"/>
      <c r="G14" s="57"/>
      <c r="H14" s="57"/>
    </row>
    <row r="15" spans="2:8" ht="30" customHeight="1" x14ac:dyDescent="0.5">
      <c r="B15" s="56"/>
      <c r="C15" s="56"/>
      <c r="D15" s="56"/>
      <c r="E15" s="55"/>
      <c r="F15" s="56"/>
      <c r="G15" s="57" t="s">
        <v>140</v>
      </c>
      <c r="H15" s="56"/>
    </row>
    <row r="16" spans="2:8" ht="30" customHeight="1" x14ac:dyDescent="0.5">
      <c r="B16" s="56"/>
      <c r="C16" s="57"/>
      <c r="D16" s="56"/>
      <c r="E16" s="55"/>
      <c r="F16" s="56">
        <v>22010</v>
      </c>
      <c r="G16" s="56" t="s">
        <v>141</v>
      </c>
      <c r="H16" s="56"/>
    </row>
    <row r="17" spans="2:8" ht="30" customHeight="1" x14ac:dyDescent="0.5">
      <c r="B17" s="56"/>
      <c r="C17" s="57" t="s">
        <v>142</v>
      </c>
      <c r="D17" s="56"/>
      <c r="E17" s="55"/>
      <c r="F17" s="56">
        <v>22020</v>
      </c>
      <c r="G17" s="56" t="s">
        <v>143</v>
      </c>
      <c r="H17" s="56"/>
    </row>
    <row r="18" spans="2:8" ht="30" customHeight="1" x14ac:dyDescent="0.5">
      <c r="B18" s="56">
        <v>12010</v>
      </c>
      <c r="C18" s="56" t="s">
        <v>144</v>
      </c>
      <c r="D18" s="58"/>
      <c r="E18" s="55"/>
      <c r="F18" s="56">
        <v>22040</v>
      </c>
      <c r="G18" s="56" t="s">
        <v>145</v>
      </c>
      <c r="H18" s="56"/>
    </row>
    <row r="19" spans="2:8" ht="30" customHeight="1" x14ac:dyDescent="0.5">
      <c r="B19" s="56">
        <v>12040</v>
      </c>
      <c r="C19" s="56" t="s">
        <v>146</v>
      </c>
      <c r="D19" s="56"/>
      <c r="E19" s="55"/>
      <c r="F19" s="56">
        <v>22050</v>
      </c>
      <c r="G19" s="56" t="s">
        <v>147</v>
      </c>
      <c r="H19" s="56"/>
    </row>
    <row r="20" spans="2:8" ht="30" customHeight="1" x14ac:dyDescent="0.5">
      <c r="B20" s="56">
        <v>12050</v>
      </c>
      <c r="C20" s="56" t="s">
        <v>148</v>
      </c>
      <c r="D20" s="56"/>
      <c r="E20" s="55"/>
      <c r="F20" s="56">
        <v>22060</v>
      </c>
      <c r="G20" s="56" t="s">
        <v>149</v>
      </c>
      <c r="H20" s="58"/>
    </row>
    <row r="21" spans="2:8" ht="30" customHeight="1" x14ac:dyDescent="0.5">
      <c r="B21" s="56">
        <v>12060</v>
      </c>
      <c r="C21" s="56" t="s">
        <v>150</v>
      </c>
      <c r="D21" s="56"/>
      <c r="E21" s="55"/>
      <c r="F21" s="56">
        <v>22070</v>
      </c>
      <c r="G21" s="56" t="s">
        <v>151</v>
      </c>
      <c r="H21" s="56"/>
    </row>
    <row r="22" spans="2:8" ht="30" customHeight="1" x14ac:dyDescent="0.5">
      <c r="B22" s="56">
        <v>12070</v>
      </c>
      <c r="C22" s="56" t="s">
        <v>152</v>
      </c>
      <c r="D22" s="61"/>
      <c r="E22" s="55"/>
      <c r="F22" s="100"/>
      <c r="G22" s="103" t="s">
        <v>153</v>
      </c>
      <c r="H22" s="102"/>
    </row>
    <row r="23" spans="2:8" ht="30" customHeight="1" x14ac:dyDescent="0.5">
      <c r="B23" s="56">
        <v>12080</v>
      </c>
      <c r="C23" s="56" t="s">
        <v>154</v>
      </c>
      <c r="D23" s="58"/>
      <c r="E23" s="55"/>
      <c r="F23" s="56"/>
      <c r="G23" s="57"/>
      <c r="H23" s="57"/>
    </row>
    <row r="24" spans="2:8" ht="30" customHeight="1" x14ac:dyDescent="0.5">
      <c r="B24" s="56">
        <v>12090</v>
      </c>
      <c r="C24" s="56" t="s">
        <v>155</v>
      </c>
      <c r="D24" s="56"/>
      <c r="E24" s="55"/>
      <c r="F24" s="100"/>
      <c r="G24" s="103" t="s">
        <v>156</v>
      </c>
      <c r="H24" s="102"/>
    </row>
    <row r="25" spans="2:8" ht="30" customHeight="1" x14ac:dyDescent="0.5">
      <c r="B25" s="56">
        <v>12100</v>
      </c>
      <c r="C25" s="56" t="s">
        <v>157</v>
      </c>
      <c r="D25" s="58"/>
      <c r="E25" s="55"/>
      <c r="F25" s="56"/>
      <c r="G25" s="57"/>
      <c r="H25" s="57"/>
    </row>
    <row r="26" spans="2:8" ht="30" customHeight="1" x14ac:dyDescent="0.5">
      <c r="B26" s="56">
        <v>12105</v>
      </c>
      <c r="C26" s="56" t="s">
        <v>275</v>
      </c>
      <c r="D26" s="58"/>
      <c r="E26" s="55"/>
      <c r="F26" s="56"/>
      <c r="G26" s="57" t="s">
        <v>8</v>
      </c>
      <c r="H26" s="57"/>
    </row>
    <row r="27" spans="2:8" ht="30" customHeight="1" x14ac:dyDescent="0.5">
      <c r="B27" s="56">
        <v>12110</v>
      </c>
      <c r="C27" s="56" t="s">
        <v>158</v>
      </c>
      <c r="D27" s="56"/>
      <c r="E27" s="55"/>
      <c r="F27" s="56">
        <v>23010</v>
      </c>
      <c r="G27" s="56" t="s">
        <v>160</v>
      </c>
      <c r="H27" s="60"/>
    </row>
    <row r="28" spans="2:8" ht="30" customHeight="1" x14ac:dyDescent="0.5">
      <c r="B28" s="56">
        <v>12120</v>
      </c>
      <c r="C28" s="56" t="s">
        <v>159</v>
      </c>
      <c r="D28" s="58"/>
      <c r="E28" s="55"/>
      <c r="F28" s="56">
        <v>23020</v>
      </c>
      <c r="G28" s="56" t="s">
        <v>162</v>
      </c>
      <c r="H28" s="58"/>
    </row>
    <row r="29" spans="2:8" ht="30" customHeight="1" x14ac:dyDescent="0.5">
      <c r="B29" s="56">
        <v>12130</v>
      </c>
      <c r="C29" s="56" t="s">
        <v>161</v>
      </c>
      <c r="D29" s="58"/>
      <c r="E29" s="55"/>
      <c r="F29" s="56">
        <v>23040</v>
      </c>
      <c r="G29" s="56" t="s">
        <v>163</v>
      </c>
      <c r="H29" s="56"/>
    </row>
    <row r="30" spans="2:8" ht="30" customHeight="1" x14ac:dyDescent="0.5">
      <c r="B30" s="56"/>
      <c r="C30" s="56"/>
      <c r="D30" s="56"/>
      <c r="E30" s="55"/>
      <c r="F30" s="56">
        <v>23050</v>
      </c>
      <c r="G30" s="56" t="s">
        <v>164</v>
      </c>
      <c r="H30" s="56"/>
    </row>
    <row r="31" spans="2:8" ht="30" customHeight="1" x14ac:dyDescent="0.5">
      <c r="B31" s="100"/>
      <c r="C31" s="103" t="s">
        <v>138</v>
      </c>
      <c r="D31" s="102"/>
      <c r="E31" s="55"/>
      <c r="F31" s="104"/>
      <c r="G31" s="104" t="s">
        <v>282</v>
      </c>
      <c r="H31" s="102"/>
    </row>
    <row r="32" spans="2:8" ht="5.25" customHeight="1" x14ac:dyDescent="0.5">
      <c r="B32" s="56"/>
      <c r="C32" s="57"/>
      <c r="D32" s="60"/>
      <c r="E32" s="55"/>
      <c r="F32" s="56"/>
      <c r="G32" s="56"/>
      <c r="H32" s="58"/>
    </row>
    <row r="33" spans="2:8" ht="30" customHeight="1" x14ac:dyDescent="0.5">
      <c r="B33" s="100"/>
      <c r="C33" s="103" t="s">
        <v>165</v>
      </c>
      <c r="D33" s="102"/>
      <c r="E33" s="55"/>
      <c r="F33" s="100"/>
      <c r="G33" s="103" t="s">
        <v>156</v>
      </c>
      <c r="H33" s="102"/>
    </row>
    <row r="36" spans="2:8" ht="30" customHeight="1" x14ac:dyDescent="0.5">
      <c r="G36" s="73" t="s">
        <v>166</v>
      </c>
      <c r="H36" s="74"/>
    </row>
  </sheetData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7B7A-6FEE-40B4-BC07-74F894839221}">
  <sheetPr>
    <pageSetUpPr fitToPage="1"/>
  </sheetPr>
  <dimension ref="A1:F58"/>
  <sheetViews>
    <sheetView zoomScale="165" zoomScaleNormal="165" workbookViewId="0">
      <selection sqref="A1:XFD1048576"/>
    </sheetView>
  </sheetViews>
  <sheetFormatPr baseColWidth="10" defaultColWidth="8.796875" defaultRowHeight="12.75" x14ac:dyDescent="0.45"/>
  <cols>
    <col min="1" max="1" width="3.19921875" style="52" bestFit="1" customWidth="1"/>
    <col min="2" max="2" width="12.6640625" style="52" bestFit="1" customWidth="1"/>
    <col min="3" max="3" width="50.86328125" style="52" customWidth="1"/>
    <col min="4" max="5" width="17.19921875" style="52" bestFit="1" customWidth="1"/>
    <col min="6" max="6" width="48.796875" style="52" customWidth="1"/>
    <col min="7" max="16384" width="8.796875" style="52"/>
  </cols>
  <sheetData>
    <row r="1" spans="1:6" x14ac:dyDescent="0.45">
      <c r="A1" s="62"/>
      <c r="B1" s="156" t="s">
        <v>167</v>
      </c>
      <c r="C1" s="158" t="s">
        <v>168</v>
      </c>
      <c r="D1" s="159" t="s">
        <v>169</v>
      </c>
      <c r="E1" s="159"/>
    </row>
    <row r="2" spans="1:6" ht="15" x14ac:dyDescent="0.4">
      <c r="A2" s="62"/>
      <c r="B2" s="157"/>
      <c r="C2" s="158"/>
      <c r="D2" s="63" t="s">
        <v>6</v>
      </c>
      <c r="E2" s="63" t="s">
        <v>7</v>
      </c>
      <c r="F2" s="54" t="s">
        <v>274</v>
      </c>
    </row>
    <row r="3" spans="1:6" x14ac:dyDescent="0.45">
      <c r="A3" s="64">
        <v>1</v>
      </c>
      <c r="B3" s="65" t="s">
        <v>170</v>
      </c>
      <c r="C3" s="66" t="s">
        <v>171</v>
      </c>
      <c r="D3" s="67">
        <v>400000</v>
      </c>
      <c r="E3" s="68" t="s">
        <v>3</v>
      </c>
      <c r="F3" s="72"/>
    </row>
    <row r="4" spans="1:6" x14ac:dyDescent="0.45">
      <c r="A4" s="64">
        <v>2</v>
      </c>
      <c r="B4" s="65" t="s">
        <v>172</v>
      </c>
      <c r="C4" s="66" t="s">
        <v>173</v>
      </c>
      <c r="D4" s="67">
        <v>600000</v>
      </c>
      <c r="E4" s="68" t="s">
        <v>3</v>
      </c>
      <c r="F4" s="72"/>
    </row>
    <row r="5" spans="1:6" x14ac:dyDescent="0.45">
      <c r="A5" s="64">
        <v>3</v>
      </c>
      <c r="B5" s="65" t="s">
        <v>174</v>
      </c>
      <c r="C5" s="66" t="s">
        <v>11</v>
      </c>
      <c r="D5" s="67">
        <v>21000000</v>
      </c>
      <c r="E5" s="68" t="s">
        <v>3</v>
      </c>
      <c r="F5" s="72"/>
    </row>
    <row r="6" spans="1:6" x14ac:dyDescent="0.45">
      <c r="A6" s="64">
        <v>4</v>
      </c>
      <c r="B6" s="65" t="s">
        <v>175</v>
      </c>
      <c r="C6" s="66" t="s">
        <v>176</v>
      </c>
      <c r="D6" s="67">
        <v>22000000</v>
      </c>
      <c r="E6" s="68" t="s">
        <v>3</v>
      </c>
      <c r="F6" s="72"/>
    </row>
    <row r="7" spans="1:6" x14ac:dyDescent="0.45">
      <c r="A7" s="64">
        <v>5</v>
      </c>
      <c r="B7" s="65" t="s">
        <v>177</v>
      </c>
      <c r="C7" s="66" t="s">
        <v>178</v>
      </c>
      <c r="D7" s="67">
        <v>121000000</v>
      </c>
      <c r="E7" s="68" t="s">
        <v>3</v>
      </c>
      <c r="F7" s="72"/>
    </row>
    <row r="8" spans="1:6" x14ac:dyDescent="0.35">
      <c r="A8" s="64">
        <v>6</v>
      </c>
      <c r="B8" s="65" t="s">
        <v>179</v>
      </c>
      <c r="C8" s="66" t="s">
        <v>180</v>
      </c>
      <c r="D8" s="67">
        <v>21000000</v>
      </c>
      <c r="E8" s="69"/>
      <c r="F8" s="72"/>
    </row>
    <row r="9" spans="1:6" x14ac:dyDescent="0.35">
      <c r="A9" s="64">
        <v>7</v>
      </c>
      <c r="B9" s="65" t="s">
        <v>181</v>
      </c>
      <c r="C9" s="66" t="s">
        <v>279</v>
      </c>
      <c r="D9" s="67">
        <v>13797000</v>
      </c>
      <c r="E9" s="69"/>
      <c r="F9" s="72"/>
    </row>
    <row r="10" spans="1:6" ht="12.6" customHeight="1" x14ac:dyDescent="0.35">
      <c r="A10" s="64">
        <v>8</v>
      </c>
      <c r="B10" s="65" t="s">
        <v>182</v>
      </c>
      <c r="C10" s="66" t="s">
        <v>183</v>
      </c>
      <c r="D10" s="67">
        <v>23667000</v>
      </c>
      <c r="E10" s="69"/>
      <c r="F10" s="72"/>
    </row>
    <row r="11" spans="1:6" x14ac:dyDescent="0.45">
      <c r="A11" s="64">
        <v>9</v>
      </c>
      <c r="B11" s="65" t="s">
        <v>184</v>
      </c>
      <c r="C11" s="66" t="s">
        <v>185</v>
      </c>
      <c r="D11" s="67">
        <v>280000000</v>
      </c>
      <c r="E11" s="68" t="s">
        <v>3</v>
      </c>
      <c r="F11" s="72"/>
    </row>
    <row r="12" spans="1:6" x14ac:dyDescent="0.35">
      <c r="A12" s="64">
        <v>10</v>
      </c>
      <c r="B12" s="65" t="s">
        <v>186</v>
      </c>
      <c r="C12" s="66" t="s">
        <v>187</v>
      </c>
      <c r="D12" s="69"/>
      <c r="E12" s="67">
        <v>15000000</v>
      </c>
      <c r="F12" s="72"/>
    </row>
    <row r="13" spans="1:6" x14ac:dyDescent="0.45">
      <c r="A13" s="64">
        <v>11</v>
      </c>
      <c r="B13" s="65" t="s">
        <v>188</v>
      </c>
      <c r="C13" s="66" t="s">
        <v>189</v>
      </c>
      <c r="D13" s="67">
        <v>5000000</v>
      </c>
      <c r="E13" s="68" t="s">
        <v>3</v>
      </c>
      <c r="F13" s="72"/>
    </row>
    <row r="14" spans="1:6" x14ac:dyDescent="0.45">
      <c r="A14" s="64">
        <v>12</v>
      </c>
      <c r="B14" s="65" t="s">
        <v>190</v>
      </c>
      <c r="C14" s="66" t="s">
        <v>191</v>
      </c>
      <c r="D14" s="67">
        <v>4000000</v>
      </c>
      <c r="E14" s="68" t="s">
        <v>3</v>
      </c>
      <c r="F14" s="72"/>
    </row>
    <row r="15" spans="1:6" x14ac:dyDescent="0.45">
      <c r="A15" s="64">
        <v>13</v>
      </c>
      <c r="B15" s="65" t="s">
        <v>192</v>
      </c>
      <c r="C15" s="66" t="s">
        <v>193</v>
      </c>
      <c r="D15" s="67">
        <v>7000000</v>
      </c>
      <c r="E15" s="68" t="s">
        <v>3</v>
      </c>
      <c r="F15" s="72"/>
    </row>
    <row r="16" spans="1:6" x14ac:dyDescent="0.45">
      <c r="A16" s="64">
        <v>14</v>
      </c>
      <c r="B16" s="65" t="s">
        <v>194</v>
      </c>
      <c r="C16" s="66" t="s">
        <v>195</v>
      </c>
      <c r="D16" s="67">
        <v>676704002</v>
      </c>
      <c r="E16" s="68" t="s">
        <v>3</v>
      </c>
      <c r="F16" s="72"/>
    </row>
    <row r="17" spans="1:6" x14ac:dyDescent="0.45">
      <c r="A17" s="64">
        <v>15</v>
      </c>
      <c r="B17" s="65" t="s">
        <v>196</v>
      </c>
      <c r="C17" s="66" t="s">
        <v>197</v>
      </c>
      <c r="D17" s="67">
        <v>16000000</v>
      </c>
      <c r="E17" s="68" t="s">
        <v>3</v>
      </c>
      <c r="F17" s="72"/>
    </row>
    <row r="18" spans="1:6" x14ac:dyDescent="0.45">
      <c r="A18" s="64">
        <v>16</v>
      </c>
      <c r="B18" s="65" t="s">
        <v>198</v>
      </c>
      <c r="C18" s="66" t="s">
        <v>199</v>
      </c>
      <c r="D18" s="67">
        <v>47250000</v>
      </c>
      <c r="E18" s="68" t="s">
        <v>3</v>
      </c>
      <c r="F18" s="72"/>
    </row>
    <row r="19" spans="1:6" x14ac:dyDescent="0.45">
      <c r="A19" s="64">
        <v>17</v>
      </c>
      <c r="B19" s="65" t="s">
        <v>200</v>
      </c>
      <c r="C19" s="66" t="s">
        <v>201</v>
      </c>
      <c r="D19" s="67">
        <v>1000000</v>
      </c>
      <c r="E19" s="68" t="s">
        <v>3</v>
      </c>
      <c r="F19" s="72"/>
    </row>
    <row r="20" spans="1:6" x14ac:dyDescent="0.45">
      <c r="A20" s="64">
        <v>18</v>
      </c>
      <c r="B20" s="65" t="s">
        <v>202</v>
      </c>
      <c r="C20" s="66" t="s">
        <v>203</v>
      </c>
      <c r="D20" s="67">
        <v>80000000</v>
      </c>
      <c r="E20" s="68" t="s">
        <v>3</v>
      </c>
      <c r="F20" s="72"/>
    </row>
    <row r="21" spans="1:6" x14ac:dyDescent="0.45">
      <c r="A21" s="64">
        <v>19</v>
      </c>
      <c r="B21" s="65" t="s">
        <v>204</v>
      </c>
      <c r="C21" s="66" t="s">
        <v>66</v>
      </c>
      <c r="D21" s="67">
        <v>178500000</v>
      </c>
      <c r="E21" s="68" t="s">
        <v>3</v>
      </c>
      <c r="F21" s="72"/>
    </row>
    <row r="22" spans="1:6" x14ac:dyDescent="0.35">
      <c r="A22" s="64">
        <v>20</v>
      </c>
      <c r="B22" s="65" t="s">
        <v>205</v>
      </c>
      <c r="C22" s="66" t="s">
        <v>206</v>
      </c>
      <c r="D22" s="67">
        <v>126000000</v>
      </c>
      <c r="E22" s="69"/>
      <c r="F22" s="72"/>
    </row>
    <row r="23" spans="1:6" x14ac:dyDescent="0.35">
      <c r="A23" s="64">
        <v>21</v>
      </c>
      <c r="B23" s="65" t="s">
        <v>207</v>
      </c>
      <c r="C23" s="66" t="s">
        <v>208</v>
      </c>
      <c r="D23" s="69"/>
      <c r="E23" s="67">
        <v>27500000</v>
      </c>
      <c r="F23" s="72"/>
    </row>
    <row r="24" spans="1:6" x14ac:dyDescent="0.35">
      <c r="A24" s="64">
        <v>22</v>
      </c>
      <c r="B24" s="65" t="s">
        <v>209</v>
      </c>
      <c r="C24" s="66" t="s">
        <v>210</v>
      </c>
      <c r="D24" s="67">
        <v>13125000</v>
      </c>
      <c r="E24" s="69"/>
      <c r="F24" s="72"/>
    </row>
    <row r="25" spans="1:6" x14ac:dyDescent="0.35">
      <c r="A25" s="64">
        <v>23</v>
      </c>
      <c r="B25" s="65" t="s">
        <v>211</v>
      </c>
      <c r="C25" s="66" t="s">
        <v>212</v>
      </c>
      <c r="D25" s="69"/>
      <c r="E25" s="67">
        <v>4800000</v>
      </c>
      <c r="F25" s="72"/>
    </row>
    <row r="26" spans="1:6" x14ac:dyDescent="0.35">
      <c r="A26" s="64">
        <v>24</v>
      </c>
      <c r="B26" s="65" t="s">
        <v>213</v>
      </c>
      <c r="C26" s="66" t="s">
        <v>214</v>
      </c>
      <c r="D26" s="67">
        <v>150000000</v>
      </c>
      <c r="E26" s="69"/>
      <c r="F26" s="72"/>
    </row>
    <row r="27" spans="1:6" x14ac:dyDescent="0.35">
      <c r="A27" s="64">
        <v>25</v>
      </c>
      <c r="B27" s="65" t="s">
        <v>215</v>
      </c>
      <c r="C27" s="66" t="s">
        <v>216</v>
      </c>
      <c r="D27" s="69"/>
      <c r="E27" s="67">
        <v>40000000</v>
      </c>
      <c r="F27" s="72"/>
    </row>
    <row r="28" spans="1:6" x14ac:dyDescent="0.35">
      <c r="A28" s="64">
        <v>26</v>
      </c>
      <c r="B28" s="65" t="s">
        <v>217</v>
      </c>
      <c r="C28" s="66" t="s">
        <v>218</v>
      </c>
      <c r="D28" s="67">
        <v>362026700</v>
      </c>
      <c r="E28" s="69"/>
      <c r="F28" s="72"/>
    </row>
    <row r="29" spans="1:6" x14ac:dyDescent="0.35">
      <c r="A29" s="64">
        <v>27</v>
      </c>
      <c r="B29" s="65" t="s">
        <v>219</v>
      </c>
      <c r="C29" s="66" t="s">
        <v>220</v>
      </c>
      <c r="D29" s="69"/>
      <c r="E29" s="67">
        <v>31126628</v>
      </c>
      <c r="F29" s="72"/>
    </row>
    <row r="30" spans="1:6" x14ac:dyDescent="0.45">
      <c r="A30" s="64">
        <v>28</v>
      </c>
      <c r="B30" s="65" t="s">
        <v>221</v>
      </c>
      <c r="C30" s="66" t="s">
        <v>222</v>
      </c>
      <c r="D30" s="67">
        <v>7350000</v>
      </c>
      <c r="E30" s="68" t="s">
        <v>3</v>
      </c>
      <c r="F30" s="72"/>
    </row>
    <row r="31" spans="1:6" x14ac:dyDescent="0.35">
      <c r="A31" s="64">
        <v>29</v>
      </c>
      <c r="B31" s="65" t="s">
        <v>223</v>
      </c>
      <c r="C31" s="66" t="s">
        <v>224</v>
      </c>
      <c r="D31" s="67">
        <v>10000000</v>
      </c>
      <c r="E31" s="69"/>
      <c r="F31" s="72"/>
    </row>
    <row r="32" spans="1:6" x14ac:dyDescent="0.45">
      <c r="A32" s="64">
        <v>30</v>
      </c>
      <c r="B32" s="65" t="s">
        <v>225</v>
      </c>
      <c r="C32" s="66" t="s">
        <v>226</v>
      </c>
      <c r="D32" s="67">
        <v>7000000</v>
      </c>
      <c r="E32" s="68" t="s">
        <v>3</v>
      </c>
      <c r="F32" s="72"/>
    </row>
    <row r="33" spans="1:6" x14ac:dyDescent="0.35">
      <c r="A33" s="64">
        <v>31</v>
      </c>
      <c r="B33" s="65" t="s">
        <v>227</v>
      </c>
      <c r="C33" s="66" t="s">
        <v>228</v>
      </c>
      <c r="D33" s="67">
        <v>20000000</v>
      </c>
      <c r="E33" s="69"/>
      <c r="F33" s="72"/>
    </row>
    <row r="34" spans="1:6" x14ac:dyDescent="0.45">
      <c r="A34" s="64">
        <v>32</v>
      </c>
      <c r="B34" s="65" t="s">
        <v>229</v>
      </c>
      <c r="C34" s="66" t="s">
        <v>230</v>
      </c>
      <c r="D34" s="68" t="s">
        <v>3</v>
      </c>
      <c r="E34" s="67">
        <v>1000000</v>
      </c>
      <c r="F34" s="72"/>
    </row>
    <row r="35" spans="1:6" x14ac:dyDescent="0.45">
      <c r="A35" s="64">
        <v>33</v>
      </c>
      <c r="B35" s="65" t="s">
        <v>231</v>
      </c>
      <c r="C35" s="66" t="s">
        <v>232</v>
      </c>
      <c r="D35" s="68" t="s">
        <v>3</v>
      </c>
      <c r="E35" s="67">
        <v>15000000</v>
      </c>
      <c r="F35" s="72"/>
    </row>
    <row r="36" spans="1:6" x14ac:dyDescent="0.45">
      <c r="A36" s="64">
        <v>34</v>
      </c>
      <c r="B36" s="65" t="s">
        <v>233</v>
      </c>
      <c r="C36" s="66" t="s">
        <v>234</v>
      </c>
      <c r="D36" s="68" t="s">
        <v>3</v>
      </c>
      <c r="E36" s="67">
        <v>295683986</v>
      </c>
      <c r="F36" s="72"/>
    </row>
    <row r="37" spans="1:6" x14ac:dyDescent="0.45">
      <c r="A37" s="64">
        <v>35</v>
      </c>
      <c r="B37" s="65" t="s">
        <v>235</v>
      </c>
      <c r="C37" s="66" t="s">
        <v>236</v>
      </c>
      <c r="D37" s="68" t="s">
        <v>3</v>
      </c>
      <c r="E37" s="67">
        <v>150000000</v>
      </c>
      <c r="F37" s="72"/>
    </row>
    <row r="38" spans="1:6" x14ac:dyDescent="0.45">
      <c r="A38" s="64">
        <v>36</v>
      </c>
      <c r="B38" s="65" t="s">
        <v>237</v>
      </c>
      <c r="C38" s="66" t="s">
        <v>238</v>
      </c>
      <c r="D38" s="68" t="s">
        <v>3</v>
      </c>
      <c r="E38" s="67">
        <v>10000000</v>
      </c>
      <c r="F38" s="72"/>
    </row>
    <row r="39" spans="1:6" x14ac:dyDescent="0.45">
      <c r="A39" s="64">
        <v>37</v>
      </c>
      <c r="B39" s="65" t="s">
        <v>239</v>
      </c>
      <c r="C39" s="66" t="s">
        <v>240</v>
      </c>
      <c r="D39" s="68" t="s">
        <v>3</v>
      </c>
      <c r="E39" s="67">
        <v>4800000</v>
      </c>
      <c r="F39" s="72"/>
    </row>
    <row r="40" spans="1:6" x14ac:dyDescent="0.45">
      <c r="A40" s="64">
        <v>38</v>
      </c>
      <c r="B40" s="65" t="s">
        <v>241</v>
      </c>
      <c r="C40" s="66" t="s">
        <v>242</v>
      </c>
      <c r="D40" s="68" t="s">
        <v>3</v>
      </c>
      <c r="E40" s="67">
        <v>3200000</v>
      </c>
      <c r="F40" s="72"/>
    </row>
    <row r="41" spans="1:6" x14ac:dyDescent="0.45">
      <c r="A41" s="64">
        <v>39</v>
      </c>
      <c r="B41" s="65" t="s">
        <v>243</v>
      </c>
      <c r="C41" s="66" t="s">
        <v>244</v>
      </c>
      <c r="D41" s="68" t="s">
        <v>3</v>
      </c>
      <c r="E41" s="67">
        <v>20000000</v>
      </c>
      <c r="F41" s="72"/>
    </row>
    <row r="42" spans="1:6" x14ac:dyDescent="0.45">
      <c r="A42" s="64">
        <v>40</v>
      </c>
      <c r="B42" s="65" t="s">
        <v>245</v>
      </c>
      <c r="C42" s="66" t="s">
        <v>246</v>
      </c>
      <c r="D42" s="68" t="s">
        <v>3</v>
      </c>
      <c r="E42" s="67">
        <v>15000000</v>
      </c>
      <c r="F42" s="72"/>
    </row>
    <row r="43" spans="1:6" x14ac:dyDescent="0.45">
      <c r="A43" s="64">
        <v>41</v>
      </c>
      <c r="B43" s="65" t="s">
        <v>247</v>
      </c>
      <c r="C43" s="66" t="s">
        <v>248</v>
      </c>
      <c r="D43" s="68" t="s">
        <v>3</v>
      </c>
      <c r="E43" s="67">
        <v>3000000</v>
      </c>
      <c r="F43" s="72"/>
    </row>
    <row r="44" spans="1:6" x14ac:dyDescent="0.45">
      <c r="A44" s="64">
        <v>42</v>
      </c>
      <c r="B44" s="65" t="s">
        <v>249</v>
      </c>
      <c r="C44" s="66" t="s">
        <v>250</v>
      </c>
      <c r="D44" s="68" t="s">
        <v>3</v>
      </c>
      <c r="E44" s="67">
        <v>5200000</v>
      </c>
      <c r="F44" s="72"/>
    </row>
    <row r="45" spans="1:6" x14ac:dyDescent="0.45">
      <c r="A45" s="64">
        <v>43</v>
      </c>
      <c r="B45" s="65" t="s">
        <v>251</v>
      </c>
      <c r="C45" s="66" t="s">
        <v>252</v>
      </c>
      <c r="D45" s="68" t="s">
        <v>3</v>
      </c>
      <c r="E45" s="67">
        <v>700000</v>
      </c>
      <c r="F45" s="72"/>
    </row>
    <row r="46" spans="1:6" x14ac:dyDescent="0.45">
      <c r="A46" s="64">
        <v>44</v>
      </c>
      <c r="B46" s="65" t="s">
        <v>253</v>
      </c>
      <c r="C46" s="66" t="s">
        <v>254</v>
      </c>
      <c r="D46" s="68" t="s">
        <v>3</v>
      </c>
      <c r="E46" s="67">
        <v>4000000</v>
      </c>
      <c r="F46" s="72"/>
    </row>
    <row r="47" spans="1:6" x14ac:dyDescent="0.45">
      <c r="A47" s="64">
        <v>45</v>
      </c>
      <c r="B47" s="65" t="s">
        <v>255</v>
      </c>
      <c r="C47" s="66" t="s">
        <v>256</v>
      </c>
      <c r="D47" s="68" t="s">
        <v>3</v>
      </c>
      <c r="E47" s="67">
        <v>6800000</v>
      </c>
      <c r="F47" s="72"/>
    </row>
    <row r="48" spans="1:6" x14ac:dyDescent="0.45">
      <c r="A48" s="64">
        <v>46</v>
      </c>
      <c r="B48" s="65" t="s">
        <v>257</v>
      </c>
      <c r="C48" s="66" t="s">
        <v>258</v>
      </c>
      <c r="D48" s="68" t="s">
        <v>3</v>
      </c>
      <c r="E48" s="67">
        <v>3200000</v>
      </c>
      <c r="F48" s="72"/>
    </row>
    <row r="49" spans="1:6" x14ac:dyDescent="0.35">
      <c r="A49" s="64">
        <v>47</v>
      </c>
      <c r="B49" s="65" t="s">
        <v>259</v>
      </c>
      <c r="C49" s="66" t="s">
        <v>260</v>
      </c>
      <c r="D49" s="69"/>
      <c r="E49" s="67">
        <v>30000000</v>
      </c>
      <c r="F49" s="72"/>
    </row>
    <row r="50" spans="1:6" x14ac:dyDescent="0.35">
      <c r="A50" s="64">
        <v>48</v>
      </c>
      <c r="B50" s="65" t="s">
        <v>261</v>
      </c>
      <c r="C50" s="66" t="s">
        <v>262</v>
      </c>
      <c r="D50" s="69"/>
      <c r="E50" s="67">
        <v>320000000</v>
      </c>
      <c r="F50" s="72"/>
    </row>
    <row r="51" spans="1:6" x14ac:dyDescent="0.45">
      <c r="A51" s="64">
        <v>49</v>
      </c>
      <c r="B51" s="65" t="s">
        <v>263</v>
      </c>
      <c r="C51" s="66" t="s">
        <v>264</v>
      </c>
      <c r="D51" s="68" t="s">
        <v>3</v>
      </c>
      <c r="E51" s="67">
        <v>55000000</v>
      </c>
      <c r="F51" s="72"/>
    </row>
    <row r="52" spans="1:6" x14ac:dyDescent="0.45">
      <c r="A52" s="64">
        <v>50</v>
      </c>
      <c r="B52" s="65" t="s">
        <v>265</v>
      </c>
      <c r="C52" s="66" t="s">
        <v>266</v>
      </c>
      <c r="D52" s="68" t="s">
        <v>3</v>
      </c>
      <c r="E52" s="67">
        <v>400000000</v>
      </c>
      <c r="F52" s="72"/>
    </row>
    <row r="53" spans="1:6" x14ac:dyDescent="0.45">
      <c r="A53" s="64">
        <v>51</v>
      </c>
      <c r="B53" s="65" t="s">
        <v>267</v>
      </c>
      <c r="C53" s="66" t="s">
        <v>268</v>
      </c>
      <c r="D53" s="68" t="s">
        <v>3</v>
      </c>
      <c r="E53" s="67">
        <v>43000000</v>
      </c>
      <c r="F53" s="72"/>
    </row>
    <row r="54" spans="1:6" x14ac:dyDescent="0.45">
      <c r="A54" s="64">
        <v>52</v>
      </c>
      <c r="B54" s="65" t="s">
        <v>269</v>
      </c>
      <c r="C54" s="66" t="s">
        <v>270</v>
      </c>
      <c r="D54" s="68" t="s">
        <v>3</v>
      </c>
      <c r="E54" s="67">
        <v>340017994</v>
      </c>
      <c r="F54" s="72"/>
    </row>
    <row r="55" spans="1:6" x14ac:dyDescent="0.45">
      <c r="A55" s="64">
        <v>53</v>
      </c>
      <c r="B55" s="65" t="s">
        <v>271</v>
      </c>
      <c r="C55" s="66" t="s">
        <v>272</v>
      </c>
      <c r="D55" s="68" t="s">
        <v>3</v>
      </c>
      <c r="E55" s="68">
        <v>370391094</v>
      </c>
      <c r="F55" s="72"/>
    </row>
    <row r="56" spans="1:6" x14ac:dyDescent="0.45">
      <c r="A56" s="62"/>
      <c r="B56" s="62"/>
      <c r="C56" s="70" t="s">
        <v>4</v>
      </c>
      <c r="D56" s="71">
        <f>SUM(D3:D55)</f>
        <v>2214419702</v>
      </c>
      <c r="E56" s="71">
        <f>SUM(E3:E55)</f>
        <v>2214419702</v>
      </c>
    </row>
    <row r="58" spans="1:6" x14ac:dyDescent="0.45">
      <c r="E58" s="53">
        <f>+D56-E56</f>
        <v>0</v>
      </c>
    </row>
  </sheetData>
  <mergeCells count="3">
    <mergeCell ref="B1:B2"/>
    <mergeCell ref="C1:C2"/>
    <mergeCell ref="D1:E1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ACBF-9A26-4374-A01C-AFA21A234AD9}">
  <dimension ref="B2:F44"/>
  <sheetViews>
    <sheetView workbookViewId="0">
      <selection activeCell="J10" sqref="J10"/>
    </sheetView>
  </sheetViews>
  <sheetFormatPr baseColWidth="10" defaultColWidth="8.796875" defaultRowHeight="12.75" x14ac:dyDescent="0.45"/>
  <cols>
    <col min="1" max="1" width="8.796875" style="52"/>
    <col min="2" max="2" width="3.19921875" style="52" bestFit="1" customWidth="1"/>
    <col min="3" max="3" width="43.33203125" style="52" bestFit="1" customWidth="1"/>
    <col min="4" max="5" width="17.19921875" style="52" bestFit="1" customWidth="1"/>
    <col min="6" max="6" width="48.796875" style="52" customWidth="1"/>
    <col min="7" max="16384" width="8.796875" style="52"/>
  </cols>
  <sheetData>
    <row r="2" spans="2:6" x14ac:dyDescent="0.45">
      <c r="B2" s="161" t="s">
        <v>5</v>
      </c>
      <c r="C2" s="160" t="s">
        <v>168</v>
      </c>
      <c r="D2" s="159" t="s">
        <v>169</v>
      </c>
      <c r="E2" s="159"/>
    </row>
    <row r="3" spans="2:6" ht="15" x14ac:dyDescent="0.4">
      <c r="B3" s="162"/>
      <c r="C3" s="160"/>
      <c r="D3" s="87" t="s">
        <v>6</v>
      </c>
      <c r="E3" s="87" t="s">
        <v>7</v>
      </c>
      <c r="F3" s="54" t="s">
        <v>274</v>
      </c>
    </row>
    <row r="4" spans="2:6" x14ac:dyDescent="0.45">
      <c r="B4" s="64">
        <v>1</v>
      </c>
      <c r="C4" s="66" t="s">
        <v>171</v>
      </c>
      <c r="D4" s="67">
        <v>400000</v>
      </c>
      <c r="E4" s="68" t="s">
        <v>3</v>
      </c>
      <c r="F4" s="72"/>
    </row>
    <row r="5" spans="2:6" x14ac:dyDescent="0.45">
      <c r="B5" s="64">
        <v>2</v>
      </c>
      <c r="C5" s="66" t="s">
        <v>173</v>
      </c>
      <c r="D5" s="67">
        <v>600000</v>
      </c>
      <c r="E5" s="68" t="s">
        <v>3</v>
      </c>
      <c r="F5" s="72"/>
    </row>
    <row r="6" spans="2:6" x14ac:dyDescent="0.45">
      <c r="B6" s="64">
        <v>3</v>
      </c>
      <c r="C6" s="66" t="s">
        <v>11</v>
      </c>
      <c r="D6" s="67">
        <v>21000000</v>
      </c>
      <c r="E6" s="68" t="s">
        <v>3</v>
      </c>
      <c r="F6" s="72"/>
    </row>
    <row r="7" spans="2:6" x14ac:dyDescent="0.45">
      <c r="B7" s="64">
        <v>4</v>
      </c>
      <c r="C7" s="66" t="s">
        <v>178</v>
      </c>
      <c r="D7" s="67">
        <v>121000000</v>
      </c>
      <c r="E7" s="68" t="s">
        <v>3</v>
      </c>
      <c r="F7" s="72"/>
    </row>
    <row r="8" spans="2:6" x14ac:dyDescent="0.35">
      <c r="B8" s="64">
        <v>5</v>
      </c>
      <c r="C8" s="66" t="s">
        <v>180</v>
      </c>
      <c r="D8" s="67">
        <v>21000000</v>
      </c>
      <c r="E8" s="69"/>
      <c r="F8" s="72"/>
    </row>
    <row r="9" spans="2:6" x14ac:dyDescent="0.35">
      <c r="B9" s="64">
        <v>6</v>
      </c>
      <c r="C9" s="66" t="s">
        <v>292</v>
      </c>
      <c r="D9" s="67">
        <v>13797000</v>
      </c>
      <c r="E9" s="69"/>
      <c r="F9" s="72"/>
    </row>
    <row r="10" spans="2:6" ht="12.6" customHeight="1" x14ac:dyDescent="0.35">
      <c r="B10" s="64">
        <v>7</v>
      </c>
      <c r="C10" s="66" t="s">
        <v>293</v>
      </c>
      <c r="D10" s="67">
        <v>23667000</v>
      </c>
      <c r="E10" s="69"/>
      <c r="F10" s="72"/>
    </row>
    <row r="11" spans="2:6" x14ac:dyDescent="0.45">
      <c r="B11" s="64">
        <v>8</v>
      </c>
      <c r="C11" s="66" t="s">
        <v>185</v>
      </c>
      <c r="D11" s="67">
        <v>280000000</v>
      </c>
      <c r="E11" s="68" t="s">
        <v>3</v>
      </c>
      <c r="F11" s="72"/>
    </row>
    <row r="12" spans="2:6" x14ac:dyDescent="0.35">
      <c r="B12" s="64">
        <v>9</v>
      </c>
      <c r="C12" s="66" t="s">
        <v>187</v>
      </c>
      <c r="D12" s="69"/>
      <c r="E12" s="67">
        <v>15000000</v>
      </c>
      <c r="F12" s="72"/>
    </row>
    <row r="13" spans="2:6" x14ac:dyDescent="0.45">
      <c r="B13" s="64">
        <v>10</v>
      </c>
      <c r="C13" s="66" t="s">
        <v>189</v>
      </c>
      <c r="D13" s="67">
        <v>5000000</v>
      </c>
      <c r="E13" s="68" t="s">
        <v>3</v>
      </c>
      <c r="F13" s="72"/>
    </row>
    <row r="14" spans="2:6" x14ac:dyDescent="0.45">
      <c r="B14" s="64">
        <v>11</v>
      </c>
      <c r="C14" s="66" t="s">
        <v>191</v>
      </c>
      <c r="D14" s="67">
        <v>4000000</v>
      </c>
      <c r="E14" s="68" t="s">
        <v>3</v>
      </c>
      <c r="F14" s="72"/>
    </row>
    <row r="15" spans="2:6" x14ac:dyDescent="0.45">
      <c r="B15" s="64">
        <v>12</v>
      </c>
      <c r="C15" s="66" t="s">
        <v>193</v>
      </c>
      <c r="D15" s="67">
        <v>7000000</v>
      </c>
      <c r="E15" s="68" t="s">
        <v>3</v>
      </c>
      <c r="F15" s="72"/>
    </row>
    <row r="16" spans="2:6" x14ac:dyDescent="0.45">
      <c r="B16" s="64">
        <v>13</v>
      </c>
      <c r="C16" s="66" t="s">
        <v>195</v>
      </c>
      <c r="D16" s="67">
        <v>120000000</v>
      </c>
      <c r="E16" s="68" t="s">
        <v>3</v>
      </c>
      <c r="F16" s="72"/>
    </row>
    <row r="17" spans="2:6" x14ac:dyDescent="0.45">
      <c r="B17" s="64">
        <v>14</v>
      </c>
      <c r="C17" s="66" t="s">
        <v>199</v>
      </c>
      <c r="D17" s="67">
        <v>47250000</v>
      </c>
      <c r="E17" s="68" t="s">
        <v>3</v>
      </c>
      <c r="F17" s="72"/>
    </row>
    <row r="18" spans="2:6" x14ac:dyDescent="0.45">
      <c r="B18" s="64">
        <v>15</v>
      </c>
      <c r="C18" s="66" t="s">
        <v>201</v>
      </c>
      <c r="D18" s="67">
        <v>1000000</v>
      </c>
      <c r="E18" s="68" t="s">
        <v>3</v>
      </c>
      <c r="F18" s="72"/>
    </row>
    <row r="19" spans="2:6" x14ac:dyDescent="0.45">
      <c r="B19" s="64">
        <v>16</v>
      </c>
      <c r="C19" s="66" t="s">
        <v>203</v>
      </c>
      <c r="D19" s="67">
        <v>80000000</v>
      </c>
      <c r="E19" s="68" t="s">
        <v>3</v>
      </c>
      <c r="F19" s="72"/>
    </row>
    <row r="20" spans="2:6" x14ac:dyDescent="0.35">
      <c r="B20" s="64">
        <v>17</v>
      </c>
      <c r="C20" s="66" t="s">
        <v>206</v>
      </c>
      <c r="D20" s="67">
        <v>126000000</v>
      </c>
      <c r="E20" s="69"/>
      <c r="F20" s="72"/>
    </row>
    <row r="21" spans="2:6" x14ac:dyDescent="0.35">
      <c r="B21" s="64">
        <v>18</v>
      </c>
      <c r="C21" s="66" t="s">
        <v>208</v>
      </c>
      <c r="D21" s="69"/>
      <c r="E21" s="67">
        <v>27500000</v>
      </c>
      <c r="F21" s="72"/>
    </row>
    <row r="22" spans="2:6" x14ac:dyDescent="0.35">
      <c r="B22" s="64">
        <v>19</v>
      </c>
      <c r="C22" s="66" t="s">
        <v>214</v>
      </c>
      <c r="D22" s="67">
        <v>150000000</v>
      </c>
      <c r="E22" s="69"/>
      <c r="F22" s="72"/>
    </row>
    <row r="23" spans="2:6" x14ac:dyDescent="0.35">
      <c r="B23" s="64">
        <v>20</v>
      </c>
      <c r="C23" s="66" t="s">
        <v>216</v>
      </c>
      <c r="D23" s="69"/>
      <c r="E23" s="67">
        <v>40000000</v>
      </c>
      <c r="F23" s="72"/>
    </row>
    <row r="24" spans="2:6" x14ac:dyDescent="0.35">
      <c r="B24" s="64">
        <v>21</v>
      </c>
      <c r="C24" s="66" t="s">
        <v>218</v>
      </c>
      <c r="D24" s="67">
        <v>362026700</v>
      </c>
      <c r="E24" s="69"/>
      <c r="F24" s="72"/>
    </row>
    <row r="25" spans="2:6" x14ac:dyDescent="0.35">
      <c r="B25" s="64">
        <v>22</v>
      </c>
      <c r="C25" s="66" t="s">
        <v>220</v>
      </c>
      <c r="D25" s="69"/>
      <c r="E25" s="67">
        <v>31126628</v>
      </c>
      <c r="F25" s="72"/>
    </row>
    <row r="26" spans="2:6" x14ac:dyDescent="0.45">
      <c r="B26" s="64">
        <v>23</v>
      </c>
      <c r="C26" s="66" t="s">
        <v>222</v>
      </c>
      <c r="D26" s="67">
        <v>7350000</v>
      </c>
      <c r="E26" s="68" t="s">
        <v>3</v>
      </c>
      <c r="F26" s="72"/>
    </row>
    <row r="27" spans="2:6" x14ac:dyDescent="0.45">
      <c r="B27" s="64">
        <v>24</v>
      </c>
      <c r="C27" s="66" t="s">
        <v>226</v>
      </c>
      <c r="D27" s="67">
        <v>7000000</v>
      </c>
      <c r="E27" s="68" t="s">
        <v>3</v>
      </c>
      <c r="F27" s="72"/>
    </row>
    <row r="28" spans="2:6" x14ac:dyDescent="0.35">
      <c r="B28" s="64">
        <v>25</v>
      </c>
      <c r="C28" s="66" t="s">
        <v>228</v>
      </c>
      <c r="D28" s="67">
        <v>20000000</v>
      </c>
      <c r="E28" s="69"/>
      <c r="F28" s="72"/>
    </row>
    <row r="29" spans="2:6" x14ac:dyDescent="0.45">
      <c r="B29" s="64">
        <v>26</v>
      </c>
      <c r="C29" s="66" t="s">
        <v>230</v>
      </c>
      <c r="D29" s="68" t="s">
        <v>3</v>
      </c>
      <c r="E29" s="67">
        <v>10000000</v>
      </c>
      <c r="F29" s="72"/>
    </row>
    <row r="30" spans="2:6" x14ac:dyDescent="0.45">
      <c r="B30" s="64">
        <v>27</v>
      </c>
      <c r="C30" s="66" t="s">
        <v>232</v>
      </c>
      <c r="D30" s="68" t="s">
        <v>3</v>
      </c>
      <c r="E30" s="67">
        <v>150000000</v>
      </c>
      <c r="F30" s="72"/>
    </row>
    <row r="31" spans="2:6" x14ac:dyDescent="0.45">
      <c r="B31" s="64">
        <v>28</v>
      </c>
      <c r="C31" s="66" t="s">
        <v>234</v>
      </c>
      <c r="D31" s="68" t="s">
        <v>3</v>
      </c>
      <c r="E31" s="67">
        <v>295683986</v>
      </c>
      <c r="F31" s="72"/>
    </row>
    <row r="32" spans="2:6" x14ac:dyDescent="0.45">
      <c r="B32" s="64">
        <v>29</v>
      </c>
      <c r="C32" s="66" t="s">
        <v>236</v>
      </c>
      <c r="D32" s="68" t="s">
        <v>3</v>
      </c>
      <c r="E32" s="67">
        <v>20000000</v>
      </c>
      <c r="F32" s="72"/>
    </row>
    <row r="33" spans="2:6" x14ac:dyDescent="0.45">
      <c r="B33" s="64">
        <v>30</v>
      </c>
      <c r="C33" s="66" t="s">
        <v>244</v>
      </c>
      <c r="D33" s="68" t="s">
        <v>3</v>
      </c>
      <c r="E33" s="67">
        <v>5000000</v>
      </c>
      <c r="F33" s="72"/>
    </row>
    <row r="34" spans="2:6" x14ac:dyDescent="0.45">
      <c r="B34" s="64">
        <v>31</v>
      </c>
      <c r="C34" s="66" t="s">
        <v>246</v>
      </c>
      <c r="D34" s="68" t="s">
        <v>3</v>
      </c>
      <c r="E34" s="67">
        <v>15000000</v>
      </c>
      <c r="F34" s="72"/>
    </row>
    <row r="35" spans="2:6" x14ac:dyDescent="0.45">
      <c r="B35" s="64">
        <v>32</v>
      </c>
      <c r="C35" s="66" t="s">
        <v>254</v>
      </c>
      <c r="D35" s="68" t="s">
        <v>3</v>
      </c>
      <c r="E35" s="67">
        <v>4000000</v>
      </c>
      <c r="F35" s="72"/>
    </row>
    <row r="36" spans="2:6" x14ac:dyDescent="0.45">
      <c r="B36" s="64">
        <v>33</v>
      </c>
      <c r="C36" s="66" t="s">
        <v>258</v>
      </c>
      <c r="D36" s="68" t="s">
        <v>3</v>
      </c>
      <c r="E36" s="67">
        <v>3200000</v>
      </c>
      <c r="F36" s="72"/>
    </row>
    <row r="37" spans="2:6" x14ac:dyDescent="0.35">
      <c r="B37" s="64">
        <v>34</v>
      </c>
      <c r="C37" s="66" t="s">
        <v>262</v>
      </c>
      <c r="D37" s="69"/>
      <c r="E37" s="67">
        <v>120000000</v>
      </c>
      <c r="F37" s="72"/>
    </row>
    <row r="38" spans="2:6" x14ac:dyDescent="0.45">
      <c r="B38" s="64">
        <v>35</v>
      </c>
      <c r="C38" s="66" t="s">
        <v>264</v>
      </c>
      <c r="D38" s="68" t="s">
        <v>3</v>
      </c>
      <c r="E38" s="67">
        <v>55000000</v>
      </c>
      <c r="F38" s="72"/>
    </row>
    <row r="39" spans="2:6" x14ac:dyDescent="0.45">
      <c r="B39" s="64">
        <v>36</v>
      </c>
      <c r="C39" s="66" t="s">
        <v>266</v>
      </c>
      <c r="D39" s="68" t="s">
        <v>3</v>
      </c>
      <c r="E39" s="67">
        <v>60000000</v>
      </c>
      <c r="F39" s="72"/>
    </row>
    <row r="40" spans="2:6" x14ac:dyDescent="0.45">
      <c r="B40" s="64">
        <v>37</v>
      </c>
      <c r="C40" s="66" t="s">
        <v>270</v>
      </c>
      <c r="D40" s="68" t="s">
        <v>3</v>
      </c>
      <c r="E40" s="67">
        <v>196188992</v>
      </c>
      <c r="F40" s="72"/>
    </row>
    <row r="41" spans="2:6" x14ac:dyDescent="0.45">
      <c r="B41" s="64">
        <v>38</v>
      </c>
      <c r="C41" s="66" t="s">
        <v>272</v>
      </c>
      <c r="D41" s="68" t="s">
        <v>3</v>
      </c>
      <c r="E41" s="68">
        <v>370391094</v>
      </c>
      <c r="F41" s="72"/>
    </row>
    <row r="42" spans="2:6" x14ac:dyDescent="0.45">
      <c r="B42" s="62"/>
      <c r="C42" s="70" t="s">
        <v>4</v>
      </c>
      <c r="D42" s="71">
        <f>SUM(D4:D41)</f>
        <v>1418090700</v>
      </c>
      <c r="E42" s="71">
        <f>SUM(E4:E41)</f>
        <v>1418090700</v>
      </c>
    </row>
    <row r="44" spans="2:6" x14ac:dyDescent="0.45">
      <c r="E44" s="53">
        <f>+D42-E42</f>
        <v>0</v>
      </c>
    </row>
  </sheetData>
  <mergeCells count="3">
    <mergeCell ref="C2:C3"/>
    <mergeCell ref="D2:E2"/>
    <mergeCell ref="B2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B99D-A627-46F0-821C-8D69CBD6A5F9}">
  <dimension ref="A1:F40"/>
  <sheetViews>
    <sheetView workbookViewId="0">
      <selection activeCell="I21" sqref="B14:I21"/>
    </sheetView>
  </sheetViews>
  <sheetFormatPr baseColWidth="10" defaultColWidth="10.86328125" defaultRowHeight="18.75" x14ac:dyDescent="0.5"/>
  <cols>
    <col min="1" max="1" width="10.1328125" style="50" bestFit="1" customWidth="1"/>
    <col min="2" max="2" width="82.796875" style="50" customWidth="1"/>
    <col min="3" max="3" width="24.19921875" style="50" bestFit="1" customWidth="1"/>
    <col min="4" max="4" width="6.796875" style="50" customWidth="1"/>
    <col min="5" max="5" width="78.46484375" style="50" bestFit="1" customWidth="1"/>
    <col min="6" max="16384" width="10.86328125" style="50"/>
  </cols>
  <sheetData>
    <row r="1" spans="1:6" x14ac:dyDescent="0.5">
      <c r="A1" s="56"/>
      <c r="B1" s="57" t="s">
        <v>119</v>
      </c>
      <c r="C1" s="56"/>
      <c r="D1" s="55"/>
    </row>
    <row r="2" spans="1:6" x14ac:dyDescent="0.5">
      <c r="A2" s="56"/>
      <c r="B2" s="57" t="s">
        <v>121</v>
      </c>
      <c r="C2" s="56"/>
      <c r="D2" s="55"/>
    </row>
    <row r="3" spans="1:6" x14ac:dyDescent="0.5">
      <c r="A3" s="56"/>
      <c r="B3" s="57"/>
      <c r="C3" s="56"/>
      <c r="D3" s="55"/>
      <c r="F3" s="51" t="s">
        <v>5</v>
      </c>
    </row>
    <row r="4" spans="1:6" x14ac:dyDescent="0.5">
      <c r="A4" s="56">
        <v>1</v>
      </c>
      <c r="B4" s="56" t="s">
        <v>123</v>
      </c>
      <c r="C4" s="58"/>
      <c r="D4" s="55"/>
      <c r="E4" s="75" t="s">
        <v>171</v>
      </c>
      <c r="F4" s="77"/>
    </row>
    <row r="5" spans="1:6" x14ac:dyDescent="0.5">
      <c r="A5" s="56">
        <v>2</v>
      </c>
      <c r="B5" s="56" t="s">
        <v>125</v>
      </c>
      <c r="C5" s="58"/>
      <c r="D5" s="55"/>
      <c r="E5" s="75" t="s">
        <v>173</v>
      </c>
      <c r="F5" s="77"/>
    </row>
    <row r="6" spans="1:6" x14ac:dyDescent="0.5">
      <c r="A6" s="56">
        <v>3</v>
      </c>
      <c r="B6" s="56" t="s">
        <v>127</v>
      </c>
      <c r="C6" s="58"/>
      <c r="D6" s="55"/>
      <c r="E6" s="75" t="s">
        <v>11</v>
      </c>
      <c r="F6" s="77"/>
    </row>
    <row r="7" spans="1:6" x14ac:dyDescent="0.5">
      <c r="A7" s="56">
        <v>4</v>
      </c>
      <c r="B7" s="56" t="s">
        <v>129</v>
      </c>
      <c r="C7" s="58"/>
      <c r="D7" s="55"/>
      <c r="E7" s="75" t="s">
        <v>176</v>
      </c>
      <c r="F7" s="77"/>
    </row>
    <row r="8" spans="1:6" x14ac:dyDescent="0.5">
      <c r="A8" s="56">
        <v>5</v>
      </c>
      <c r="B8" s="56" t="s">
        <v>131</v>
      </c>
      <c r="C8" s="58"/>
      <c r="D8" s="55"/>
      <c r="E8" s="75" t="s">
        <v>178</v>
      </c>
      <c r="F8" s="77"/>
    </row>
    <row r="9" spans="1:6" x14ac:dyDescent="0.5">
      <c r="A9" s="56">
        <v>6</v>
      </c>
      <c r="B9" s="56" t="s">
        <v>133</v>
      </c>
      <c r="C9" s="58"/>
      <c r="D9" s="55"/>
      <c r="E9" s="75" t="s">
        <v>180</v>
      </c>
      <c r="F9" s="77"/>
    </row>
    <row r="10" spans="1:6" x14ac:dyDescent="0.5">
      <c r="A10" s="56">
        <v>7</v>
      </c>
      <c r="B10" s="56" t="s">
        <v>135</v>
      </c>
      <c r="C10" s="58"/>
      <c r="D10" s="55"/>
      <c r="E10" s="75" t="s">
        <v>280</v>
      </c>
      <c r="F10" s="77"/>
    </row>
    <row r="11" spans="1:6" x14ac:dyDescent="0.5">
      <c r="A11" s="56">
        <v>8</v>
      </c>
      <c r="B11" s="56" t="s">
        <v>137</v>
      </c>
      <c r="C11" s="58"/>
      <c r="D11" s="55"/>
      <c r="E11" s="75" t="s">
        <v>183</v>
      </c>
      <c r="F11" s="77"/>
    </row>
    <row r="12" spans="1:6" x14ac:dyDescent="0.5">
      <c r="A12" s="56">
        <v>9</v>
      </c>
      <c r="B12" s="56" t="s">
        <v>144</v>
      </c>
      <c r="C12" s="58"/>
      <c r="D12" s="55"/>
      <c r="E12" s="75" t="s">
        <v>185</v>
      </c>
      <c r="F12" s="77"/>
    </row>
    <row r="13" spans="1:6" x14ac:dyDescent="0.5">
      <c r="A13" s="56">
        <v>10</v>
      </c>
      <c r="B13" s="56" t="s">
        <v>146</v>
      </c>
      <c r="C13" s="56"/>
      <c r="D13" s="55"/>
      <c r="E13" s="75" t="s">
        <v>187</v>
      </c>
      <c r="F13" s="77"/>
    </row>
    <row r="14" spans="1:6" x14ac:dyDescent="0.5">
      <c r="A14" s="56">
        <v>11</v>
      </c>
      <c r="B14" s="56" t="s">
        <v>148</v>
      </c>
      <c r="C14" s="56"/>
      <c r="D14" s="55"/>
      <c r="E14" s="75" t="s">
        <v>189</v>
      </c>
      <c r="F14" s="77"/>
    </row>
    <row r="15" spans="1:6" x14ac:dyDescent="0.5">
      <c r="A15" s="56">
        <v>12</v>
      </c>
      <c r="B15" s="56" t="s">
        <v>150</v>
      </c>
      <c r="C15" s="56"/>
      <c r="D15" s="55"/>
      <c r="E15" s="75" t="s">
        <v>191</v>
      </c>
      <c r="F15" s="77"/>
    </row>
    <row r="16" spans="1:6" x14ac:dyDescent="0.5">
      <c r="A16" s="56">
        <v>13</v>
      </c>
      <c r="B16" s="56" t="s">
        <v>152</v>
      </c>
      <c r="C16" s="61"/>
      <c r="D16" s="55"/>
      <c r="E16" s="75" t="s">
        <v>193</v>
      </c>
      <c r="F16" s="77"/>
    </row>
    <row r="17" spans="1:6" x14ac:dyDescent="0.5">
      <c r="A17" s="56">
        <v>14</v>
      </c>
      <c r="B17" s="56" t="s">
        <v>154</v>
      </c>
      <c r="C17" s="58"/>
      <c r="D17" s="55"/>
      <c r="E17" s="75" t="s">
        <v>195</v>
      </c>
      <c r="F17" s="77"/>
    </row>
    <row r="18" spans="1:6" x14ac:dyDescent="0.5">
      <c r="A18" s="56">
        <v>15</v>
      </c>
      <c r="B18" s="56" t="s">
        <v>155</v>
      </c>
      <c r="C18" s="56"/>
      <c r="D18" s="55"/>
      <c r="E18" s="75" t="s">
        <v>197</v>
      </c>
      <c r="F18" s="77"/>
    </row>
    <row r="19" spans="1:6" x14ac:dyDescent="0.5">
      <c r="A19" s="56">
        <v>16</v>
      </c>
      <c r="B19" s="56" t="s">
        <v>157</v>
      </c>
      <c r="C19" s="58"/>
      <c r="D19" s="55"/>
      <c r="E19" s="75" t="s">
        <v>199</v>
      </c>
      <c r="F19" s="77"/>
    </row>
    <row r="20" spans="1:6" x14ac:dyDescent="0.5">
      <c r="A20" s="56">
        <v>17</v>
      </c>
      <c r="B20" s="56" t="s">
        <v>275</v>
      </c>
      <c r="C20" s="58"/>
      <c r="D20" s="55"/>
      <c r="E20" s="75" t="s">
        <v>201</v>
      </c>
      <c r="F20" s="77"/>
    </row>
    <row r="21" spans="1:6" x14ac:dyDescent="0.5">
      <c r="A21" s="56">
        <v>18</v>
      </c>
      <c r="B21" s="56" t="s">
        <v>158</v>
      </c>
      <c r="C21" s="56"/>
      <c r="D21" s="55"/>
      <c r="E21" s="75" t="s">
        <v>203</v>
      </c>
      <c r="F21" s="77"/>
    </row>
    <row r="22" spans="1:6" x14ac:dyDescent="0.5">
      <c r="A22" s="56">
        <v>19</v>
      </c>
      <c r="B22" s="56" t="s">
        <v>159</v>
      </c>
      <c r="C22" s="58"/>
      <c r="D22" s="55"/>
      <c r="E22" s="75" t="s">
        <v>66</v>
      </c>
      <c r="F22" s="77"/>
    </row>
    <row r="23" spans="1:6" x14ac:dyDescent="0.5">
      <c r="A23" s="56">
        <v>20</v>
      </c>
      <c r="B23" s="56" t="s">
        <v>161</v>
      </c>
      <c r="C23" s="58"/>
      <c r="D23" s="55"/>
      <c r="E23" s="75" t="s">
        <v>206</v>
      </c>
      <c r="F23" s="77"/>
    </row>
    <row r="24" spans="1:6" x14ac:dyDescent="0.5">
      <c r="A24" s="56">
        <v>21</v>
      </c>
      <c r="B24" s="56" t="s">
        <v>124</v>
      </c>
      <c r="C24" s="58"/>
      <c r="E24" s="75" t="s">
        <v>208</v>
      </c>
      <c r="F24" s="77"/>
    </row>
    <row r="25" spans="1:6" x14ac:dyDescent="0.5">
      <c r="A25" s="56">
        <v>22</v>
      </c>
      <c r="B25" s="56" t="s">
        <v>126</v>
      </c>
      <c r="C25" s="58"/>
      <c r="E25" s="75" t="s">
        <v>210</v>
      </c>
      <c r="F25" s="77"/>
    </row>
    <row r="26" spans="1:6" x14ac:dyDescent="0.5">
      <c r="A26" s="56">
        <v>23</v>
      </c>
      <c r="B26" s="56" t="s">
        <v>128</v>
      </c>
      <c r="C26" s="56"/>
      <c r="E26" s="75" t="s">
        <v>212</v>
      </c>
      <c r="F26" s="77"/>
    </row>
    <row r="27" spans="1:6" x14ac:dyDescent="0.5">
      <c r="A27" s="56">
        <v>24</v>
      </c>
      <c r="B27" s="56" t="s">
        <v>130</v>
      </c>
      <c r="C27" s="58"/>
      <c r="E27" s="75" t="s">
        <v>214</v>
      </c>
      <c r="F27" s="77"/>
    </row>
    <row r="28" spans="1:6" x14ac:dyDescent="0.5">
      <c r="A28" s="56">
        <v>25</v>
      </c>
      <c r="B28" s="56" t="s">
        <v>132</v>
      </c>
      <c r="C28" s="58"/>
      <c r="E28" s="75" t="s">
        <v>216</v>
      </c>
      <c r="F28" s="77"/>
    </row>
    <row r="29" spans="1:6" x14ac:dyDescent="0.5">
      <c r="A29" s="56">
        <v>26</v>
      </c>
      <c r="B29" s="56" t="s">
        <v>134</v>
      </c>
      <c r="C29" s="58"/>
      <c r="E29" s="75" t="s">
        <v>218</v>
      </c>
      <c r="F29" s="77"/>
    </row>
    <row r="30" spans="1:6" x14ac:dyDescent="0.5">
      <c r="A30" s="56">
        <v>27</v>
      </c>
      <c r="B30" s="56" t="s">
        <v>136</v>
      </c>
      <c r="C30" s="56"/>
      <c r="E30" s="75" t="s">
        <v>220</v>
      </c>
      <c r="F30" s="77"/>
    </row>
    <row r="31" spans="1:6" x14ac:dyDescent="0.5">
      <c r="A31" s="56">
        <v>28</v>
      </c>
      <c r="B31" s="56" t="s">
        <v>141</v>
      </c>
      <c r="C31" s="56"/>
      <c r="E31" s="75" t="s">
        <v>222</v>
      </c>
      <c r="F31" s="77"/>
    </row>
    <row r="32" spans="1:6" x14ac:dyDescent="0.5">
      <c r="A32" s="56">
        <v>29</v>
      </c>
      <c r="B32" s="56" t="s">
        <v>143</v>
      </c>
      <c r="C32" s="56"/>
      <c r="E32" s="75" t="s">
        <v>224</v>
      </c>
      <c r="F32" s="77"/>
    </row>
    <row r="33" spans="1:6" x14ac:dyDescent="0.5">
      <c r="A33" s="56">
        <v>30</v>
      </c>
      <c r="B33" s="56" t="s">
        <v>145</v>
      </c>
      <c r="C33" s="56"/>
      <c r="E33" s="75" t="s">
        <v>226</v>
      </c>
      <c r="F33" s="77"/>
    </row>
    <row r="34" spans="1:6" x14ac:dyDescent="0.5">
      <c r="A34" s="56">
        <v>31</v>
      </c>
      <c r="B34" s="56" t="s">
        <v>147</v>
      </c>
      <c r="C34" s="56"/>
      <c r="E34" s="76" t="s">
        <v>228</v>
      </c>
      <c r="F34" s="77"/>
    </row>
    <row r="35" spans="1:6" x14ac:dyDescent="0.5">
      <c r="A35" s="56">
        <v>32</v>
      </c>
      <c r="B35" s="56" t="s">
        <v>149</v>
      </c>
      <c r="C35" s="58"/>
    </row>
    <row r="36" spans="1:6" x14ac:dyDescent="0.5">
      <c r="A36" s="56">
        <v>33</v>
      </c>
      <c r="B36" s="56" t="s">
        <v>151</v>
      </c>
      <c r="C36" s="56"/>
    </row>
    <row r="37" spans="1:6" x14ac:dyDescent="0.5">
      <c r="A37" s="56">
        <v>34</v>
      </c>
      <c r="B37" s="56" t="s">
        <v>160</v>
      </c>
      <c r="C37" s="58"/>
    </row>
    <row r="38" spans="1:6" x14ac:dyDescent="0.5">
      <c r="A38" s="56">
        <v>35</v>
      </c>
      <c r="B38" s="56" t="s">
        <v>162</v>
      </c>
      <c r="C38" s="56"/>
    </row>
    <row r="39" spans="1:6" x14ac:dyDescent="0.5">
      <c r="A39" s="56">
        <v>36</v>
      </c>
      <c r="B39" s="56" t="s">
        <v>163</v>
      </c>
      <c r="C39" s="56"/>
    </row>
    <row r="40" spans="1:6" x14ac:dyDescent="0.5">
      <c r="A40" s="56">
        <v>37</v>
      </c>
      <c r="B40" s="56" t="s">
        <v>164</v>
      </c>
      <c r="C4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Deterioro 0</vt:lpstr>
      <vt:lpstr>Deterioro 2</vt:lpstr>
      <vt:lpstr>Deterioro 1</vt:lpstr>
      <vt:lpstr>Clasificación de Cuentas</vt:lpstr>
      <vt:lpstr>Rubros IFRS 1</vt:lpstr>
      <vt:lpstr>Clasificación de Cuentas 2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cp:lastPrinted>2025-04-07T15:20:44Z</cp:lastPrinted>
  <dcterms:created xsi:type="dcterms:W3CDTF">2021-03-22T23:25:15Z</dcterms:created>
  <dcterms:modified xsi:type="dcterms:W3CDTF">2025-05-05T21:24:58Z</dcterms:modified>
</cp:coreProperties>
</file>