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PUS_B\Desktop\"/>
    </mc:Choice>
  </mc:AlternateContent>
  <bookViews>
    <workbookView xWindow="0" yWindow="0" windowWidth="20460" windowHeight="808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D86" i="1"/>
  <c r="D82" i="1"/>
  <c r="D90" i="1" s="1"/>
  <c r="C81" i="1"/>
  <c r="C77" i="1"/>
  <c r="C60" i="1"/>
  <c r="D52" i="1"/>
  <c r="D47" i="1"/>
  <c r="E42" i="1"/>
  <c r="E71" i="1" s="1"/>
  <c r="E41" i="1"/>
  <c r="E70" i="1" s="1"/>
  <c r="E40" i="1"/>
  <c r="E69" i="1" s="1"/>
  <c r="E39" i="1"/>
  <c r="E68" i="1" s="1"/>
  <c r="F42" i="1"/>
  <c r="F41" i="1"/>
  <c r="F40" i="1"/>
  <c r="F39" i="1"/>
  <c r="F30" i="1"/>
  <c r="C30" i="1"/>
  <c r="B30" i="1"/>
  <c r="F29" i="1"/>
  <c r="G31" i="1" s="1"/>
  <c r="C29" i="1"/>
  <c r="F25" i="1"/>
  <c r="G26" i="1" s="1"/>
  <c r="C25" i="1"/>
  <c r="F21" i="1"/>
  <c r="F20" i="1"/>
  <c r="D40" i="1" s="1"/>
  <c r="C20" i="1"/>
  <c r="F16" i="1"/>
  <c r="D39" i="1" s="1"/>
  <c r="B16" i="1"/>
  <c r="F15" i="1"/>
  <c r="C15" i="1"/>
  <c r="C16" i="1" s="1"/>
  <c r="D68" i="1" l="1"/>
  <c r="G68" i="1" s="1"/>
  <c r="F77" i="1" s="1"/>
  <c r="G78" i="1" s="1"/>
  <c r="G22" i="1"/>
  <c r="G17" i="1"/>
  <c r="G39" i="1"/>
  <c r="F46" i="1" s="1"/>
  <c r="G47" i="1" s="1"/>
  <c r="G40" i="1"/>
  <c r="F51" i="1" s="1"/>
  <c r="G52" i="1" s="1"/>
  <c r="D69" i="1" s="1"/>
  <c r="G69" i="1" s="1"/>
  <c r="F81" i="1" s="1"/>
  <c r="G82" i="1" s="1"/>
  <c r="D41" i="1"/>
  <c r="D70" i="1" s="1"/>
  <c r="F85" i="1" s="1"/>
  <c r="G86" i="1" s="1"/>
  <c r="D42" i="1"/>
  <c r="G42" i="1" l="1"/>
  <c r="F60" i="1" s="1"/>
  <c r="G61" i="1" s="1"/>
  <c r="D71" i="1" l="1"/>
  <c r="G71" i="1" s="1"/>
  <c r="F89" i="1" s="1"/>
  <c r="G90" i="1" s="1"/>
</calcChain>
</file>

<file path=xl/sharedStrings.xml><?xml version="1.0" encoding="utf-8"?>
<sst xmlns="http://schemas.openxmlformats.org/spreadsheetml/2006/main" count="124" uniqueCount="45">
  <si>
    <t>Detalle</t>
  </si>
  <si>
    <t>Debe</t>
  </si>
  <si>
    <t>Haber</t>
  </si>
  <si>
    <t>Fecha</t>
  </si>
  <si>
    <t>Al 20 de octubre la Sociedad FC compra acciones de Bitcoin disponibles para la venta y acciones Cardano y Cro para negociar, La Inversión de Paris se adquiere con ta intención de manternerlas al costo amortizado</t>
  </si>
  <si>
    <t>Inversión</t>
  </si>
  <si>
    <t>Acciones Bitcoin</t>
  </si>
  <si>
    <t>Acciones Cardano</t>
  </si>
  <si>
    <t>Acciones Paris</t>
  </si>
  <si>
    <t>Acciones Cro</t>
  </si>
  <si>
    <t>Comisiones</t>
  </si>
  <si>
    <t>Bolsa 31.12.2025</t>
  </si>
  <si>
    <t>La inversión de Paris se encuentra deteriorada en un 20%</t>
  </si>
  <si>
    <t>Bolsa 31.12.2024</t>
  </si>
  <si>
    <t>Costo 20.10</t>
  </si>
  <si>
    <t>Disponibles para la venta</t>
  </si>
  <si>
    <t>Negociar</t>
  </si>
  <si>
    <t>Costo Amortizado</t>
  </si>
  <si>
    <t>20.10</t>
  </si>
  <si>
    <t>-</t>
  </si>
  <si>
    <t>Activo</t>
  </si>
  <si>
    <t>Pasivo</t>
  </si>
  <si>
    <t>Cuenta por Pagar</t>
  </si>
  <si>
    <t>Glosa: compra de acciones para negociar</t>
  </si>
  <si>
    <t>Glosa: compra de acciones disponibles para la venta</t>
  </si>
  <si>
    <t>Gasto</t>
  </si>
  <si>
    <t>Glosa: inversión al costo amortizado</t>
  </si>
  <si>
    <t>Contable</t>
  </si>
  <si>
    <t>Nada</t>
  </si>
  <si>
    <t>31.12.2024</t>
  </si>
  <si>
    <t>Patrimonio</t>
  </si>
  <si>
    <t>Otras Reservas</t>
  </si>
  <si>
    <t>Glosa: actualización acciones disponibles para</t>
  </si>
  <si>
    <t>la venta</t>
  </si>
  <si>
    <t>Resultado</t>
  </si>
  <si>
    <t>Pérdida de Valor Razonable</t>
  </si>
  <si>
    <t>Glosa: actualización Acciones para negociar</t>
  </si>
  <si>
    <t>Acciones Paris sin asiento contable</t>
  </si>
  <si>
    <t>por estar al costo amortizado</t>
  </si>
  <si>
    <t>Ganancia de Valor Razonable</t>
  </si>
  <si>
    <t>Glosa: actualización inversión para negociar</t>
  </si>
  <si>
    <t>Glosa: actualización inversión</t>
  </si>
  <si>
    <t>31.12.2025</t>
  </si>
  <si>
    <t>Deterioro</t>
  </si>
  <si>
    <t>Glosa: deterioro inversión al costo amortizado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</si>
</sst>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41" fontId="2" fillId="0" borderId="0" xfId="1" applyFont="1" applyBorder="1" applyAlignment="1">
      <alignment horizontal="left" wrapText="1"/>
    </xf>
    <xf numFmtId="41" fontId="2" fillId="0" borderId="0" xfId="1" applyFont="1"/>
    <xf numFmtId="41" fontId="2" fillId="0" borderId="0" xfId="1" applyFont="1" applyBorder="1"/>
    <xf numFmtId="41" fontId="2" fillId="0" borderId="6" xfId="1" applyFont="1" applyBorder="1"/>
    <xf numFmtId="41" fontId="2" fillId="0" borderId="9" xfId="1" applyFont="1" applyBorder="1"/>
    <xf numFmtId="41" fontId="2" fillId="0" borderId="11" xfId="1" applyFont="1" applyBorder="1" applyAlignment="1">
      <alignment horizontal="left" wrapText="1"/>
    </xf>
    <xf numFmtId="41" fontId="2" fillId="0" borderId="11" xfId="1" applyFont="1" applyBorder="1"/>
    <xf numFmtId="41" fontId="2" fillId="0" borderId="12" xfId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1" fontId="2" fillId="0" borderId="10" xfId="1" applyFont="1" applyBorder="1" applyAlignment="1">
      <alignment horizontal="left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/>
    <xf numFmtId="0" fontId="2" fillId="5" borderId="2" xfId="0" applyFont="1" applyFill="1" applyBorder="1" applyAlignment="1">
      <alignment horizontal="left" wrapText="1"/>
    </xf>
    <xf numFmtId="0" fontId="2" fillId="5" borderId="3" xfId="0" applyFont="1" applyFill="1" applyBorder="1" applyAlignment="1">
      <alignment horizontal="left" wrapText="1"/>
    </xf>
    <xf numFmtId="0" fontId="2" fillId="5" borderId="4" xfId="0" applyFont="1" applyFill="1" applyBorder="1" applyAlignment="1">
      <alignment horizontal="left" wrapText="1"/>
    </xf>
    <xf numFmtId="0" fontId="2" fillId="5" borderId="5" xfId="0" applyFont="1" applyFill="1" applyBorder="1" applyAlignment="1">
      <alignment horizontal="left" wrapText="1"/>
    </xf>
    <xf numFmtId="0" fontId="2" fillId="5" borderId="0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 wrapText="1"/>
    </xf>
    <xf numFmtId="0" fontId="2" fillId="5" borderId="7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left" wrapText="1"/>
    </xf>
    <xf numFmtId="0" fontId="2" fillId="5" borderId="9" xfId="0" applyFont="1" applyFill="1" applyBorder="1" applyAlignment="1">
      <alignment horizontal="left" wrapText="1"/>
    </xf>
    <xf numFmtId="41" fontId="2" fillId="2" borderId="1" xfId="1" applyFont="1" applyFill="1" applyBorder="1" applyAlignment="1">
      <alignment horizontal="center" wrapText="1"/>
    </xf>
    <xf numFmtId="41" fontId="2" fillId="0" borderId="1" xfId="1" applyFont="1" applyBorder="1" applyAlignment="1">
      <alignment horizontal="center"/>
    </xf>
    <xf numFmtId="41" fontId="2" fillId="0" borderId="15" xfId="1" applyFont="1" applyBorder="1" applyAlignment="1">
      <alignment horizontal="center"/>
    </xf>
    <xf numFmtId="41" fontId="2" fillId="3" borderId="0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41" fontId="2" fillId="4" borderId="1" xfId="1" applyFont="1" applyFill="1" applyBorder="1" applyAlignment="1">
      <alignment horizontal="center"/>
    </xf>
    <xf numFmtId="41" fontId="2" fillId="4" borderId="15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1" fontId="2" fillId="0" borderId="10" xfId="1" applyFont="1" applyBorder="1"/>
    <xf numFmtId="41" fontId="2" fillId="0" borderId="4" xfId="1" applyFont="1" applyBorder="1"/>
    <xf numFmtId="41" fontId="2" fillId="5" borderId="11" xfId="1" applyFont="1" applyFill="1" applyBorder="1"/>
    <xf numFmtId="41" fontId="2" fillId="5" borderId="0" xfId="1" applyFont="1" applyFill="1" applyBorder="1"/>
    <xf numFmtId="41" fontId="2" fillId="0" borderId="0" xfId="1" applyFont="1" applyBorder="1" applyAlignment="1">
      <alignment horizontal="center"/>
    </xf>
    <xf numFmtId="41" fontId="2" fillId="5" borderId="0" xfId="1" applyFont="1" applyFill="1" applyBorder="1" applyAlignment="1">
      <alignment horizontal="left" wrapText="1"/>
    </xf>
    <xf numFmtId="0" fontId="2" fillId="5" borderId="0" xfId="0" applyFont="1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55563</xdr:colOff>
      <xdr:row>0</xdr:row>
      <xdr:rowOff>1</xdr:rowOff>
    </xdr:from>
    <xdr:to>
      <xdr:col>15</xdr:col>
      <xdr:colOff>17463</xdr:colOff>
      <xdr:row>13</xdr:row>
      <xdr:rowOff>15876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0" t="14979" r="35841" b="15998"/>
        <a:stretch/>
      </xdr:blipFill>
      <xdr:spPr>
        <a:xfrm>
          <a:off x="8643938" y="1"/>
          <a:ext cx="4533900" cy="2547938"/>
        </a:xfrm>
        <a:prstGeom prst="rect">
          <a:avLst/>
        </a:prstGeom>
        <a:ln w="31750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7937</xdr:colOff>
      <xdr:row>13</xdr:row>
      <xdr:rowOff>111125</xdr:rowOff>
    </xdr:from>
    <xdr:to>
      <xdr:col>15</xdr:col>
      <xdr:colOff>163512</xdr:colOff>
      <xdr:row>26</xdr:row>
      <xdr:rowOff>59988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161" t="20966" r="19975" b="27725"/>
        <a:stretch/>
      </xdr:blipFill>
      <xdr:spPr>
        <a:xfrm>
          <a:off x="8596312" y="2643188"/>
          <a:ext cx="4727575" cy="244123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39687</xdr:colOff>
      <xdr:row>26</xdr:row>
      <xdr:rowOff>109745</xdr:rowOff>
    </xdr:from>
    <xdr:to>
      <xdr:col>15</xdr:col>
      <xdr:colOff>47625</xdr:colOff>
      <xdr:row>40</xdr:row>
      <xdr:rowOff>138114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224" t="20612" r="21019" b="18415"/>
        <a:stretch/>
      </xdr:blipFill>
      <xdr:spPr>
        <a:xfrm>
          <a:off x="8628062" y="5118308"/>
          <a:ext cx="4579938" cy="2623931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"/>
  <sheetViews>
    <sheetView showGridLines="0" tabSelected="1" topLeftCell="A73" zoomScale="120" zoomScaleNormal="120" workbookViewId="0">
      <selection activeCell="F87" sqref="F87"/>
    </sheetView>
  </sheetViews>
  <sheetFormatPr baseColWidth="10" defaultRowHeight="15" x14ac:dyDescent="0.2"/>
  <cols>
    <col min="1" max="1" width="5.85546875" style="1" customWidth="1"/>
    <col min="2" max="2" width="13.5703125" style="1" customWidth="1"/>
    <col min="3" max="3" width="16.28515625" style="1" customWidth="1"/>
    <col min="4" max="4" width="19" style="1" customWidth="1"/>
    <col min="5" max="5" width="14.7109375" style="1" bestFit="1" customWidth="1"/>
    <col min="6" max="6" width="28.85546875" style="21" customWidth="1"/>
    <col min="7" max="7" width="19.28515625" style="21" customWidth="1"/>
    <col min="8" max="16384" width="11.42578125" style="1"/>
  </cols>
  <sheetData>
    <row r="1" spans="2:7" ht="15.75" thickBot="1" x14ac:dyDescent="0.25"/>
    <row r="2" spans="2:7" x14ac:dyDescent="0.2">
      <c r="B2" s="34" t="s">
        <v>4</v>
      </c>
      <c r="C2" s="35"/>
      <c r="D2" s="35"/>
      <c r="E2" s="35"/>
      <c r="F2" s="35"/>
      <c r="G2" s="36"/>
    </row>
    <row r="3" spans="2:7" x14ac:dyDescent="0.2">
      <c r="B3" s="37"/>
      <c r="C3" s="38"/>
      <c r="D3" s="38"/>
      <c r="E3" s="38"/>
      <c r="F3" s="38"/>
      <c r="G3" s="39"/>
    </row>
    <row r="4" spans="2:7" ht="15.75" thickBot="1" x14ac:dyDescent="0.25">
      <c r="B4" s="40"/>
      <c r="C4" s="41"/>
      <c r="D4" s="41"/>
      <c r="E4" s="41"/>
      <c r="F4" s="41"/>
      <c r="G4" s="42"/>
    </row>
    <row r="5" spans="2:7" ht="15.75" thickBot="1" x14ac:dyDescent="0.25">
      <c r="B5" s="19"/>
      <c r="C5" s="19"/>
      <c r="D5" s="19"/>
      <c r="E5" s="19"/>
      <c r="F5" s="20"/>
      <c r="G5" s="20"/>
    </row>
    <row r="6" spans="2:7" ht="15.75" thickBot="1" x14ac:dyDescent="0.25">
      <c r="B6" s="28" t="s">
        <v>5</v>
      </c>
      <c r="C6" s="29"/>
      <c r="D6" s="30" t="s">
        <v>10</v>
      </c>
      <c r="E6" s="30" t="s">
        <v>14</v>
      </c>
      <c r="F6" s="20"/>
      <c r="G6" s="43" t="s">
        <v>13</v>
      </c>
    </row>
    <row r="7" spans="2:7" x14ac:dyDescent="0.2">
      <c r="B7" s="15" t="s">
        <v>6</v>
      </c>
      <c r="C7" s="16"/>
      <c r="D7" s="25">
        <v>500000</v>
      </c>
      <c r="E7" s="25">
        <v>5000000</v>
      </c>
      <c r="F7" s="20" t="s">
        <v>15</v>
      </c>
      <c r="G7" s="31">
        <v>5300000</v>
      </c>
    </row>
    <row r="8" spans="2:7" x14ac:dyDescent="0.2">
      <c r="B8" s="15" t="s">
        <v>7</v>
      </c>
      <c r="C8" s="16"/>
      <c r="D8" s="25">
        <v>1000000</v>
      </c>
      <c r="E8" s="25">
        <v>10000000</v>
      </c>
      <c r="F8" s="20" t="s">
        <v>16</v>
      </c>
      <c r="G8" s="25">
        <v>9000000</v>
      </c>
    </row>
    <row r="9" spans="2:7" x14ac:dyDescent="0.2">
      <c r="B9" s="15" t="s">
        <v>8</v>
      </c>
      <c r="C9" s="16"/>
      <c r="D9" s="26"/>
      <c r="E9" s="26">
        <v>9000000</v>
      </c>
      <c r="F9" s="21" t="s">
        <v>17</v>
      </c>
      <c r="G9" s="26">
        <v>10000000</v>
      </c>
    </row>
    <row r="10" spans="2:7" ht="15.75" thickBot="1" x14ac:dyDescent="0.25">
      <c r="B10" s="17" t="s">
        <v>9</v>
      </c>
      <c r="C10" s="18"/>
      <c r="D10" s="27">
        <v>2000000</v>
      </c>
      <c r="E10" s="27">
        <v>20000000</v>
      </c>
      <c r="F10" s="21" t="s">
        <v>16</v>
      </c>
      <c r="G10" s="27">
        <v>23000000</v>
      </c>
    </row>
    <row r="12" spans="2:7" ht="15.75" thickBot="1" x14ac:dyDescent="0.25"/>
    <row r="13" spans="2:7" ht="15.75" thickBot="1" x14ac:dyDescent="0.25">
      <c r="B13" s="47" t="s">
        <v>3</v>
      </c>
      <c r="C13" s="48" t="s">
        <v>0</v>
      </c>
      <c r="D13" s="49"/>
      <c r="E13" s="50"/>
      <c r="F13" s="51" t="s">
        <v>1</v>
      </c>
      <c r="G13" s="52" t="s">
        <v>2</v>
      </c>
    </row>
    <row r="14" spans="2:7" x14ac:dyDescent="0.2">
      <c r="B14" s="8" t="s">
        <v>18</v>
      </c>
      <c r="C14" s="53" t="s">
        <v>19</v>
      </c>
      <c r="D14" s="54">
        <v>1</v>
      </c>
      <c r="E14" s="55" t="s">
        <v>19</v>
      </c>
      <c r="F14" s="56"/>
      <c r="G14" s="57"/>
    </row>
    <row r="15" spans="2:7" x14ac:dyDescent="0.2">
      <c r="B15" s="9" t="s">
        <v>20</v>
      </c>
      <c r="C15" s="2" t="str">
        <f>+B7</f>
        <v>Acciones Bitcoin</v>
      </c>
      <c r="D15" s="3"/>
      <c r="E15" s="4"/>
      <c r="F15" s="26">
        <f>+E7</f>
        <v>5000000</v>
      </c>
      <c r="G15" s="23"/>
    </row>
    <row r="16" spans="2:7" x14ac:dyDescent="0.2">
      <c r="B16" s="9" t="str">
        <f>+B15</f>
        <v>Activo</v>
      </c>
      <c r="C16" s="2" t="str">
        <f>+C15</f>
        <v>Acciones Bitcoin</v>
      </c>
      <c r="D16" s="3"/>
      <c r="E16" s="4"/>
      <c r="F16" s="26">
        <f>+D7</f>
        <v>500000</v>
      </c>
      <c r="G16" s="23"/>
    </row>
    <row r="17" spans="2:7" x14ac:dyDescent="0.2">
      <c r="B17" s="9" t="s">
        <v>21</v>
      </c>
      <c r="C17" s="2"/>
      <c r="D17" s="3" t="s">
        <v>22</v>
      </c>
      <c r="E17" s="4"/>
      <c r="F17" s="26"/>
      <c r="G17" s="23">
        <f>+F15+F16</f>
        <v>5500000</v>
      </c>
    </row>
    <row r="18" spans="2:7" ht="15.75" thickBot="1" x14ac:dyDescent="0.25">
      <c r="B18" s="10"/>
      <c r="C18" s="5" t="s">
        <v>24</v>
      </c>
      <c r="D18" s="6"/>
      <c r="E18" s="7"/>
      <c r="F18" s="27"/>
      <c r="G18" s="24"/>
    </row>
    <row r="19" spans="2:7" x14ac:dyDescent="0.2">
      <c r="B19" s="8" t="s">
        <v>18</v>
      </c>
      <c r="C19" s="53" t="s">
        <v>19</v>
      </c>
      <c r="D19" s="54">
        <v>2</v>
      </c>
      <c r="E19" s="55" t="s">
        <v>19</v>
      </c>
      <c r="F19" s="56"/>
      <c r="G19" s="57"/>
    </row>
    <row r="20" spans="2:7" x14ac:dyDescent="0.2">
      <c r="B20" s="9" t="s">
        <v>20</v>
      </c>
      <c r="C20" s="2" t="str">
        <f>+B8</f>
        <v>Acciones Cardano</v>
      </c>
      <c r="D20" s="3"/>
      <c r="E20" s="4"/>
      <c r="F20" s="26">
        <f>+E8</f>
        <v>10000000</v>
      </c>
      <c r="G20" s="23"/>
    </row>
    <row r="21" spans="2:7" x14ac:dyDescent="0.2">
      <c r="B21" s="9" t="s">
        <v>25</v>
      </c>
      <c r="C21" s="2" t="s">
        <v>10</v>
      </c>
      <c r="D21" s="3"/>
      <c r="E21" s="4"/>
      <c r="F21" s="26">
        <f>+D8</f>
        <v>1000000</v>
      </c>
      <c r="G21" s="23"/>
    </row>
    <row r="22" spans="2:7" x14ac:dyDescent="0.2">
      <c r="B22" s="9" t="s">
        <v>21</v>
      </c>
      <c r="C22" s="2"/>
      <c r="D22" s="3" t="s">
        <v>22</v>
      </c>
      <c r="E22" s="4"/>
      <c r="F22" s="26"/>
      <c r="G22" s="23">
        <f>+F20+F21</f>
        <v>11000000</v>
      </c>
    </row>
    <row r="23" spans="2:7" ht="15.75" thickBot="1" x14ac:dyDescent="0.25">
      <c r="B23" s="10"/>
      <c r="C23" s="5" t="s">
        <v>23</v>
      </c>
      <c r="D23" s="6"/>
      <c r="E23" s="7"/>
      <c r="F23" s="27"/>
      <c r="G23" s="24"/>
    </row>
    <row r="24" spans="2:7" x14ac:dyDescent="0.2">
      <c r="B24" s="8" t="s">
        <v>18</v>
      </c>
      <c r="C24" s="53" t="s">
        <v>19</v>
      </c>
      <c r="D24" s="54">
        <v>3</v>
      </c>
      <c r="E24" s="55" t="s">
        <v>19</v>
      </c>
      <c r="F24" s="56"/>
      <c r="G24" s="57"/>
    </row>
    <row r="25" spans="2:7" x14ac:dyDescent="0.2">
      <c r="B25" s="9" t="s">
        <v>20</v>
      </c>
      <c r="C25" s="2" t="str">
        <f>+B9</f>
        <v>Acciones Paris</v>
      </c>
      <c r="D25" s="3"/>
      <c r="E25" s="4"/>
      <c r="F25" s="26">
        <f>+E9</f>
        <v>9000000</v>
      </c>
      <c r="G25" s="23"/>
    </row>
    <row r="26" spans="2:7" x14ac:dyDescent="0.2">
      <c r="B26" s="9" t="s">
        <v>21</v>
      </c>
      <c r="C26" s="2"/>
      <c r="D26" s="3" t="s">
        <v>22</v>
      </c>
      <c r="E26" s="4"/>
      <c r="F26" s="26"/>
      <c r="G26" s="23">
        <f>+F25</f>
        <v>9000000</v>
      </c>
    </row>
    <row r="27" spans="2:7" ht="15.75" thickBot="1" x14ac:dyDescent="0.25">
      <c r="B27" s="10"/>
      <c r="C27" s="5" t="s">
        <v>26</v>
      </c>
      <c r="D27" s="6"/>
      <c r="E27" s="7"/>
      <c r="F27" s="27"/>
      <c r="G27" s="24"/>
    </row>
    <row r="28" spans="2:7" x14ac:dyDescent="0.2">
      <c r="B28" s="8" t="s">
        <v>18</v>
      </c>
      <c r="C28" s="53" t="s">
        <v>19</v>
      </c>
      <c r="D28" s="54">
        <v>4</v>
      </c>
      <c r="E28" s="55" t="s">
        <v>19</v>
      </c>
      <c r="F28" s="26"/>
      <c r="G28" s="23"/>
    </row>
    <row r="29" spans="2:7" x14ac:dyDescent="0.2">
      <c r="B29" s="9" t="s">
        <v>20</v>
      </c>
      <c r="C29" s="2" t="str">
        <f>+B10</f>
        <v>Acciones Cro</v>
      </c>
      <c r="D29" s="3"/>
      <c r="E29" s="4"/>
      <c r="F29" s="26">
        <f>+E10</f>
        <v>20000000</v>
      </c>
      <c r="G29" s="23"/>
    </row>
    <row r="30" spans="2:7" x14ac:dyDescent="0.2">
      <c r="B30" s="9" t="str">
        <f>+B21</f>
        <v>Gasto</v>
      </c>
      <c r="C30" s="2" t="str">
        <f>+C21</f>
        <v>Comisiones</v>
      </c>
      <c r="D30" s="3"/>
      <c r="E30" s="4"/>
      <c r="F30" s="26">
        <f>+D10</f>
        <v>2000000</v>
      </c>
      <c r="G30" s="23"/>
    </row>
    <row r="31" spans="2:7" x14ac:dyDescent="0.2">
      <c r="B31" s="9" t="s">
        <v>21</v>
      </c>
      <c r="C31" s="2"/>
      <c r="D31" s="3" t="s">
        <v>22</v>
      </c>
      <c r="E31" s="4"/>
      <c r="F31" s="26"/>
      <c r="G31" s="23">
        <f>+F29+F30</f>
        <v>22000000</v>
      </c>
    </row>
    <row r="32" spans="2:7" x14ac:dyDescent="0.2">
      <c r="B32" s="9"/>
      <c r="C32" s="2" t="s">
        <v>23</v>
      </c>
      <c r="D32" s="3"/>
      <c r="E32" s="4"/>
      <c r="F32" s="26"/>
      <c r="G32" s="23"/>
    </row>
    <row r="33" spans="2:8" ht="7.5" customHeight="1" thickBot="1" x14ac:dyDescent="0.25">
      <c r="B33" s="10"/>
      <c r="C33" s="5"/>
      <c r="D33" s="6"/>
      <c r="E33" s="7"/>
      <c r="F33" s="27"/>
      <c r="G33" s="24"/>
    </row>
    <row r="37" spans="2:8" ht="15.75" thickBot="1" x14ac:dyDescent="0.25"/>
    <row r="38" spans="2:8" ht="15.75" thickBot="1" x14ac:dyDescent="0.25">
      <c r="B38" s="28" t="s">
        <v>5</v>
      </c>
      <c r="C38" s="29"/>
      <c r="D38" s="30" t="s">
        <v>27</v>
      </c>
      <c r="E38" s="32"/>
      <c r="F38" s="30" t="s">
        <v>13</v>
      </c>
      <c r="G38" s="46"/>
      <c r="H38" s="33"/>
    </row>
    <row r="39" spans="2:8" x14ac:dyDescent="0.2">
      <c r="B39" s="15" t="s">
        <v>6</v>
      </c>
      <c r="C39" s="16"/>
      <c r="D39" s="31">
        <f>+F15+F16</f>
        <v>5500000</v>
      </c>
      <c r="E39" s="20" t="str">
        <f>+F7</f>
        <v>Disponibles para la venta</v>
      </c>
      <c r="F39" s="31">
        <f>+G7</f>
        <v>5300000</v>
      </c>
      <c r="G39" s="20">
        <f>+F39-D39</f>
        <v>-200000</v>
      </c>
      <c r="H39" s="3"/>
    </row>
    <row r="40" spans="2:8" x14ac:dyDescent="0.2">
      <c r="B40" s="15" t="s">
        <v>7</v>
      </c>
      <c r="C40" s="16"/>
      <c r="D40" s="25">
        <f>+F20</f>
        <v>10000000</v>
      </c>
      <c r="E40" s="20" t="str">
        <f>+F8</f>
        <v>Negociar</v>
      </c>
      <c r="F40" s="25">
        <f>+G8</f>
        <v>9000000</v>
      </c>
      <c r="G40" s="20">
        <f>+F40-D40</f>
        <v>-1000000</v>
      </c>
      <c r="H40" s="3"/>
    </row>
    <row r="41" spans="2:8" x14ac:dyDescent="0.2">
      <c r="B41" s="37" t="s">
        <v>8</v>
      </c>
      <c r="C41" s="38"/>
      <c r="D41" s="58">
        <f>+F25</f>
        <v>9000000</v>
      </c>
      <c r="E41" s="59" t="str">
        <f>+F9</f>
        <v>Costo Amortizado</v>
      </c>
      <c r="F41" s="58">
        <f>+G9</f>
        <v>10000000</v>
      </c>
      <c r="G41" s="60" t="s">
        <v>28</v>
      </c>
      <c r="H41" s="3"/>
    </row>
    <row r="42" spans="2:8" ht="15.75" thickBot="1" x14ac:dyDescent="0.25">
      <c r="B42" s="17" t="s">
        <v>9</v>
      </c>
      <c r="C42" s="18"/>
      <c r="D42" s="27">
        <f>+F29</f>
        <v>20000000</v>
      </c>
      <c r="E42" s="22" t="str">
        <f>+F10</f>
        <v>Negociar</v>
      </c>
      <c r="F42" s="27">
        <f>+G10</f>
        <v>23000000</v>
      </c>
      <c r="G42" s="22">
        <f>+F42-D42</f>
        <v>3000000</v>
      </c>
      <c r="H42" s="3"/>
    </row>
    <row r="43" spans="2:8" ht="15.75" thickBot="1" x14ac:dyDescent="0.25">
      <c r="E43" s="3"/>
      <c r="F43" s="22"/>
      <c r="G43" s="22"/>
      <c r="H43" s="3"/>
    </row>
    <row r="44" spans="2:8" ht="15.75" thickBot="1" x14ac:dyDescent="0.25">
      <c r="B44" s="47" t="s">
        <v>3</v>
      </c>
      <c r="C44" s="48" t="s">
        <v>0</v>
      </c>
      <c r="D44" s="49"/>
      <c r="E44" s="50"/>
      <c r="F44" s="51" t="s">
        <v>1</v>
      </c>
      <c r="G44" s="52" t="s">
        <v>2</v>
      </c>
      <c r="H44" s="3"/>
    </row>
    <row r="45" spans="2:8" x14ac:dyDescent="0.2">
      <c r="B45" s="8" t="s">
        <v>29</v>
      </c>
      <c r="C45" s="53" t="s">
        <v>19</v>
      </c>
      <c r="D45" s="54">
        <v>5</v>
      </c>
      <c r="E45" s="55" t="s">
        <v>19</v>
      </c>
      <c r="F45" s="56"/>
      <c r="G45" s="57"/>
      <c r="H45" s="3"/>
    </row>
    <row r="46" spans="2:8" x14ac:dyDescent="0.2">
      <c r="B46" s="9" t="s">
        <v>30</v>
      </c>
      <c r="C46" s="2" t="s">
        <v>31</v>
      </c>
      <c r="D46" s="3"/>
      <c r="E46" s="4"/>
      <c r="F46" s="26">
        <f>-G39</f>
        <v>200000</v>
      </c>
      <c r="G46" s="23"/>
      <c r="H46" s="3"/>
    </row>
    <row r="47" spans="2:8" x14ac:dyDescent="0.2">
      <c r="B47" s="9" t="s">
        <v>20</v>
      </c>
      <c r="C47" s="2"/>
      <c r="D47" s="3" t="str">
        <f>+B39</f>
        <v>Acciones Bitcoin</v>
      </c>
      <c r="E47" s="4"/>
      <c r="F47" s="26"/>
      <c r="G47" s="23">
        <f>+F46</f>
        <v>200000</v>
      </c>
      <c r="H47" s="3"/>
    </row>
    <row r="48" spans="2:8" x14ac:dyDescent="0.2">
      <c r="B48" s="9"/>
      <c r="C48" s="2" t="s">
        <v>32</v>
      </c>
      <c r="D48" s="3"/>
      <c r="E48" s="4"/>
      <c r="F48" s="26"/>
      <c r="G48" s="23"/>
      <c r="H48" s="3"/>
    </row>
    <row r="49" spans="2:8" ht="15.75" thickBot="1" x14ac:dyDescent="0.25">
      <c r="B49" s="10"/>
      <c r="C49" s="5" t="s">
        <v>33</v>
      </c>
      <c r="D49" s="6"/>
      <c r="E49" s="7"/>
      <c r="F49" s="27"/>
      <c r="G49" s="24"/>
      <c r="H49" s="3"/>
    </row>
    <row r="50" spans="2:8" x14ac:dyDescent="0.2">
      <c r="B50" s="8" t="s">
        <v>29</v>
      </c>
      <c r="C50" s="53" t="s">
        <v>19</v>
      </c>
      <c r="D50" s="54">
        <v>6</v>
      </c>
      <c r="E50" s="55" t="s">
        <v>19</v>
      </c>
      <c r="F50" s="56"/>
      <c r="G50" s="57"/>
      <c r="H50" s="3"/>
    </row>
    <row r="51" spans="2:8" x14ac:dyDescent="0.2">
      <c r="B51" s="9" t="s">
        <v>34</v>
      </c>
      <c r="C51" s="2" t="s">
        <v>35</v>
      </c>
      <c r="D51" s="3"/>
      <c r="E51" s="4"/>
      <c r="F51" s="26">
        <f>-G40</f>
        <v>1000000</v>
      </c>
      <c r="G51" s="23"/>
      <c r="H51" s="3"/>
    </row>
    <row r="52" spans="2:8" x14ac:dyDescent="0.2">
      <c r="B52" s="9" t="s">
        <v>20</v>
      </c>
      <c r="C52" s="2"/>
      <c r="D52" s="3" t="str">
        <f>+B40</f>
        <v>Acciones Cardano</v>
      </c>
      <c r="E52" s="4"/>
      <c r="F52" s="26"/>
      <c r="G52" s="23">
        <f>+F51</f>
        <v>1000000</v>
      </c>
      <c r="H52" s="3"/>
    </row>
    <row r="53" spans="2:8" x14ac:dyDescent="0.2">
      <c r="B53" s="9"/>
      <c r="C53" s="2" t="s">
        <v>36</v>
      </c>
      <c r="D53" s="3"/>
      <c r="E53" s="4"/>
      <c r="F53" s="26"/>
      <c r="G53" s="23"/>
      <c r="H53" s="3"/>
    </row>
    <row r="54" spans="2:8" ht="15.75" thickBot="1" x14ac:dyDescent="0.25">
      <c r="B54" s="10"/>
      <c r="C54" s="5"/>
      <c r="D54" s="6"/>
      <c r="E54" s="7"/>
      <c r="F54" s="27"/>
      <c r="G54" s="24"/>
      <c r="H54" s="3"/>
    </row>
    <row r="55" spans="2:8" x14ac:dyDescent="0.2">
      <c r="B55" s="8" t="s">
        <v>29</v>
      </c>
      <c r="C55" s="53" t="s">
        <v>19</v>
      </c>
      <c r="D55" s="54">
        <v>7</v>
      </c>
      <c r="E55" s="55" t="s">
        <v>19</v>
      </c>
      <c r="F55" s="56"/>
      <c r="G55" s="57"/>
      <c r="H55" s="3"/>
    </row>
    <row r="56" spans="2:8" x14ac:dyDescent="0.2">
      <c r="B56" s="9"/>
      <c r="C56" s="2" t="s">
        <v>37</v>
      </c>
      <c r="D56" s="3"/>
      <c r="E56" s="4"/>
      <c r="F56" s="26"/>
      <c r="G56" s="23"/>
      <c r="H56" s="3"/>
    </row>
    <row r="57" spans="2:8" x14ac:dyDescent="0.2">
      <c r="B57" s="9"/>
      <c r="C57" s="2" t="s">
        <v>38</v>
      </c>
      <c r="D57" s="3"/>
      <c r="E57" s="4"/>
      <c r="F57" s="26"/>
      <c r="G57" s="23"/>
      <c r="H57" s="3"/>
    </row>
    <row r="58" spans="2:8" ht="15.75" thickBot="1" x14ac:dyDescent="0.25">
      <c r="B58" s="10"/>
      <c r="C58" s="5"/>
      <c r="D58" s="6"/>
      <c r="E58" s="7"/>
      <c r="F58" s="27"/>
      <c r="G58" s="24"/>
      <c r="H58" s="3"/>
    </row>
    <row r="59" spans="2:8" x14ac:dyDescent="0.2">
      <c r="B59" s="8" t="s">
        <v>29</v>
      </c>
      <c r="C59" s="53" t="s">
        <v>19</v>
      </c>
      <c r="D59" s="54">
        <v>8</v>
      </c>
      <c r="E59" s="55" t="s">
        <v>19</v>
      </c>
      <c r="F59" s="26"/>
      <c r="G59" s="23"/>
      <c r="H59" s="3"/>
    </row>
    <row r="60" spans="2:8" x14ac:dyDescent="0.2">
      <c r="B60" s="9" t="s">
        <v>20</v>
      </c>
      <c r="C60" s="2" t="str">
        <f>+B42</f>
        <v>Acciones Cro</v>
      </c>
      <c r="D60" s="3"/>
      <c r="E60" s="4"/>
      <c r="F60" s="26">
        <f>+G42</f>
        <v>3000000</v>
      </c>
      <c r="G60" s="23"/>
      <c r="H60" s="3"/>
    </row>
    <row r="61" spans="2:8" x14ac:dyDescent="0.2">
      <c r="B61" s="9" t="s">
        <v>34</v>
      </c>
      <c r="C61" s="2"/>
      <c r="D61" s="3" t="s">
        <v>39</v>
      </c>
      <c r="E61" s="4"/>
      <c r="F61" s="26"/>
      <c r="G61" s="23">
        <f>+F60</f>
        <v>3000000</v>
      </c>
      <c r="H61" s="3"/>
    </row>
    <row r="62" spans="2:8" x14ac:dyDescent="0.2">
      <c r="B62" s="9"/>
      <c r="C62" s="2" t="s">
        <v>40</v>
      </c>
      <c r="D62" s="3"/>
      <c r="E62" s="4"/>
      <c r="F62" s="26"/>
      <c r="G62" s="23"/>
      <c r="H62" s="3"/>
    </row>
    <row r="63" spans="2:8" ht="15.75" thickBot="1" x14ac:dyDescent="0.25">
      <c r="B63" s="10"/>
      <c r="C63" s="5"/>
      <c r="D63" s="6"/>
      <c r="E63" s="7"/>
      <c r="F63" s="27"/>
      <c r="G63" s="24"/>
      <c r="H63" s="3"/>
    </row>
    <row r="64" spans="2:8" x14ac:dyDescent="0.2">
      <c r="E64" s="3"/>
      <c r="F64" s="22"/>
      <c r="G64" s="22"/>
      <c r="H64" s="3"/>
    </row>
    <row r="65" spans="2:8" x14ac:dyDescent="0.2">
      <c r="E65" s="3"/>
      <c r="F65" s="22"/>
      <c r="G65" s="22"/>
      <c r="H65" s="3"/>
    </row>
    <row r="66" spans="2:8" ht="15.75" thickBot="1" x14ac:dyDescent="0.25">
      <c r="E66" s="3"/>
      <c r="F66" s="22"/>
      <c r="G66" s="22"/>
      <c r="H66" s="3"/>
    </row>
    <row r="67" spans="2:8" ht="15.75" thickBot="1" x14ac:dyDescent="0.25">
      <c r="B67" s="28" t="s">
        <v>5</v>
      </c>
      <c r="C67" s="29"/>
      <c r="D67" s="30" t="s">
        <v>27</v>
      </c>
      <c r="E67" s="32"/>
      <c r="F67" s="30" t="s">
        <v>11</v>
      </c>
      <c r="G67" s="22"/>
      <c r="H67" s="3"/>
    </row>
    <row r="68" spans="2:8" x14ac:dyDescent="0.2">
      <c r="B68" s="15" t="s">
        <v>6</v>
      </c>
      <c r="C68" s="16"/>
      <c r="D68" s="31">
        <f>+D39-G47</f>
        <v>5300000</v>
      </c>
      <c r="E68" s="20" t="str">
        <f>+E39</f>
        <v>Disponibles para la venta</v>
      </c>
      <c r="F68" s="31">
        <v>7000000</v>
      </c>
      <c r="G68" s="22">
        <f>+F68-D68</f>
        <v>1700000</v>
      </c>
      <c r="H68" s="3"/>
    </row>
    <row r="69" spans="2:8" x14ac:dyDescent="0.2">
      <c r="B69" s="15" t="s">
        <v>7</v>
      </c>
      <c r="C69" s="16"/>
      <c r="D69" s="25">
        <f>+D40-G52</f>
        <v>9000000</v>
      </c>
      <c r="E69" s="20" t="str">
        <f t="shared" ref="E69:E71" si="0">+E40</f>
        <v>Negociar</v>
      </c>
      <c r="F69" s="25">
        <v>10000000</v>
      </c>
      <c r="G69" s="22">
        <f>+F69-D69</f>
        <v>1000000</v>
      </c>
      <c r="H69" s="3"/>
    </row>
    <row r="70" spans="2:8" ht="12" customHeight="1" x14ac:dyDescent="0.2">
      <c r="B70" s="37" t="s">
        <v>8</v>
      </c>
      <c r="C70" s="38"/>
      <c r="D70" s="58">
        <f>+D41</f>
        <v>9000000</v>
      </c>
      <c r="E70" s="61" t="str">
        <f t="shared" si="0"/>
        <v>Costo Amortizado</v>
      </c>
      <c r="F70" s="58">
        <v>4000000</v>
      </c>
      <c r="G70" s="22"/>
      <c r="H70" s="3"/>
    </row>
    <row r="71" spans="2:8" ht="15.75" thickBot="1" x14ac:dyDescent="0.25">
      <c r="B71" s="17" t="s">
        <v>9</v>
      </c>
      <c r="C71" s="18"/>
      <c r="D71" s="27">
        <f>+D42+F60</f>
        <v>23000000</v>
      </c>
      <c r="E71" s="20" t="str">
        <f t="shared" si="0"/>
        <v>Negociar</v>
      </c>
      <c r="F71" s="27">
        <v>25000000</v>
      </c>
      <c r="G71" s="22">
        <f>+F71-D71</f>
        <v>2000000</v>
      </c>
      <c r="H71" s="3"/>
    </row>
    <row r="72" spans="2:8" x14ac:dyDescent="0.2">
      <c r="E72" s="3"/>
      <c r="F72" s="22"/>
      <c r="G72" s="22"/>
      <c r="H72" s="3"/>
    </row>
    <row r="73" spans="2:8" x14ac:dyDescent="0.2">
      <c r="B73" s="62" t="s">
        <v>12</v>
      </c>
      <c r="C73" s="62"/>
      <c r="D73" s="62"/>
      <c r="E73" s="62"/>
    </row>
    <row r="74" spans="2:8" ht="15.75" thickBot="1" x14ac:dyDescent="0.25"/>
    <row r="75" spans="2:8" ht="15.75" thickBot="1" x14ac:dyDescent="0.25">
      <c r="B75" s="14" t="s">
        <v>3</v>
      </c>
      <c r="C75" s="11" t="s">
        <v>0</v>
      </c>
      <c r="D75" s="12"/>
      <c r="E75" s="13"/>
      <c r="F75" s="44" t="s">
        <v>1</v>
      </c>
      <c r="G75" s="45" t="s">
        <v>2</v>
      </c>
    </row>
    <row r="76" spans="2:8" x14ac:dyDescent="0.2">
      <c r="B76" s="8" t="s">
        <v>42</v>
      </c>
      <c r="C76" s="53" t="s">
        <v>19</v>
      </c>
      <c r="D76" s="54">
        <v>9</v>
      </c>
      <c r="E76" s="55" t="s">
        <v>19</v>
      </c>
      <c r="F76" s="56"/>
      <c r="G76" s="57"/>
    </row>
    <row r="77" spans="2:8" x14ac:dyDescent="0.2">
      <c r="B77" s="9" t="s">
        <v>20</v>
      </c>
      <c r="C77" s="2" t="str">
        <f>+B68</f>
        <v>Acciones Bitcoin</v>
      </c>
      <c r="D77" s="3"/>
      <c r="E77" s="4"/>
      <c r="F77" s="26">
        <f>+G68</f>
        <v>1700000</v>
      </c>
      <c r="G77" s="23"/>
    </row>
    <row r="78" spans="2:8" x14ac:dyDescent="0.2">
      <c r="B78" s="9" t="s">
        <v>30</v>
      </c>
      <c r="C78" s="2"/>
      <c r="D78" s="3" t="s">
        <v>31</v>
      </c>
      <c r="E78" s="4"/>
      <c r="F78" s="26"/>
      <c r="G78" s="23">
        <f>+F77</f>
        <v>1700000</v>
      </c>
    </row>
    <row r="79" spans="2:8" ht="15.75" thickBot="1" x14ac:dyDescent="0.25">
      <c r="B79" s="10"/>
      <c r="C79" s="5" t="s">
        <v>41</v>
      </c>
      <c r="D79" s="6"/>
      <c r="E79" s="7"/>
      <c r="F79" s="27"/>
      <c r="G79" s="24"/>
    </row>
    <row r="80" spans="2:8" x14ac:dyDescent="0.2">
      <c r="B80" s="8" t="s">
        <v>42</v>
      </c>
      <c r="C80" s="53" t="s">
        <v>19</v>
      </c>
      <c r="D80" s="54">
        <v>10</v>
      </c>
      <c r="E80" s="55" t="s">
        <v>19</v>
      </c>
      <c r="F80" s="56"/>
      <c r="G80" s="57"/>
    </row>
    <row r="81" spans="2:7" x14ac:dyDescent="0.2">
      <c r="B81" s="9" t="s">
        <v>20</v>
      </c>
      <c r="C81" s="2" t="str">
        <f>+B69</f>
        <v>Acciones Cardano</v>
      </c>
      <c r="D81" s="3"/>
      <c r="E81" s="4"/>
      <c r="F81" s="26">
        <f>+G69</f>
        <v>1000000</v>
      </c>
      <c r="G81" s="23"/>
    </row>
    <row r="82" spans="2:7" x14ac:dyDescent="0.2">
      <c r="B82" s="9" t="s">
        <v>34</v>
      </c>
      <c r="C82" s="2"/>
      <c r="D82" s="3" t="str">
        <f>+D61</f>
        <v>Ganancia de Valor Razonable</v>
      </c>
      <c r="E82" s="4"/>
      <c r="F82" s="26"/>
      <c r="G82" s="23">
        <f>+F81</f>
        <v>1000000</v>
      </c>
    </row>
    <row r="83" spans="2:7" ht="15.75" thickBot="1" x14ac:dyDescent="0.25">
      <c r="B83" s="10"/>
      <c r="C83" s="5" t="s">
        <v>41</v>
      </c>
      <c r="D83" s="6"/>
      <c r="E83" s="7"/>
      <c r="F83" s="27"/>
      <c r="G83" s="24"/>
    </row>
    <row r="84" spans="2:7" x14ac:dyDescent="0.2">
      <c r="B84" s="8" t="s">
        <v>42</v>
      </c>
      <c r="C84" s="53" t="s">
        <v>19</v>
      </c>
      <c r="D84" s="54">
        <v>11</v>
      </c>
      <c r="E84" s="55" t="s">
        <v>19</v>
      </c>
      <c r="F84" s="56"/>
      <c r="G84" s="57"/>
    </row>
    <row r="85" spans="2:7" x14ac:dyDescent="0.2">
      <c r="B85" s="9" t="s">
        <v>25</v>
      </c>
      <c r="C85" s="2" t="s">
        <v>43</v>
      </c>
      <c r="D85" s="3"/>
      <c r="E85" s="4"/>
      <c r="F85" s="26">
        <f>+D70*0.2</f>
        <v>1800000</v>
      </c>
      <c r="G85" s="23"/>
    </row>
    <row r="86" spans="2:7" x14ac:dyDescent="0.2">
      <c r="B86" s="9" t="s">
        <v>20</v>
      </c>
      <c r="C86" s="2"/>
      <c r="D86" s="3" t="str">
        <f>+B70</f>
        <v>Acciones Paris</v>
      </c>
      <c r="E86" s="4"/>
      <c r="F86" s="26"/>
      <c r="G86" s="23">
        <f>+F85</f>
        <v>1800000</v>
      </c>
    </row>
    <row r="87" spans="2:7" ht="15.75" thickBot="1" x14ac:dyDescent="0.25">
      <c r="B87" s="10"/>
      <c r="C87" s="5" t="s">
        <v>44</v>
      </c>
      <c r="D87" s="6"/>
      <c r="E87" s="7"/>
      <c r="F87" s="27"/>
      <c r="G87" s="24"/>
    </row>
    <row r="88" spans="2:7" x14ac:dyDescent="0.2">
      <c r="B88" s="8" t="s">
        <v>42</v>
      </c>
      <c r="C88" s="53" t="s">
        <v>19</v>
      </c>
      <c r="D88" s="54">
        <v>12</v>
      </c>
      <c r="E88" s="55" t="s">
        <v>19</v>
      </c>
      <c r="F88" s="26"/>
      <c r="G88" s="23"/>
    </row>
    <row r="89" spans="2:7" x14ac:dyDescent="0.2">
      <c r="B89" s="9" t="s">
        <v>20</v>
      </c>
      <c r="C89" s="2" t="str">
        <f>+B71</f>
        <v>Acciones Cro</v>
      </c>
      <c r="D89" s="3"/>
      <c r="E89" s="4"/>
      <c r="F89" s="26">
        <f>+G71</f>
        <v>2000000</v>
      </c>
      <c r="G89" s="23"/>
    </row>
    <row r="90" spans="2:7" x14ac:dyDescent="0.2">
      <c r="B90" s="9" t="s">
        <v>34</v>
      </c>
      <c r="C90" s="2"/>
      <c r="D90" s="3" t="str">
        <f>+D82</f>
        <v>Ganancia de Valor Razonable</v>
      </c>
      <c r="E90" s="4"/>
      <c r="F90" s="26"/>
      <c r="G90" s="23">
        <f>+F89</f>
        <v>2000000</v>
      </c>
    </row>
    <row r="91" spans="2:7" x14ac:dyDescent="0.2">
      <c r="B91" s="9"/>
      <c r="C91" s="2" t="s">
        <v>41</v>
      </c>
      <c r="D91" s="3"/>
      <c r="E91" s="4"/>
      <c r="F91" s="26"/>
      <c r="G91" s="23"/>
    </row>
    <row r="92" spans="2:7" ht="15.75" thickBot="1" x14ac:dyDescent="0.25">
      <c r="B92" s="10"/>
      <c r="C92" s="5"/>
      <c r="D92" s="6"/>
      <c r="E92" s="7"/>
      <c r="F92" s="27"/>
      <c r="G92" s="24"/>
    </row>
  </sheetData>
  <mergeCells count="16">
    <mergeCell ref="B39:C39"/>
    <mergeCell ref="B40:C40"/>
    <mergeCell ref="B41:C41"/>
    <mergeCell ref="B42:C42"/>
    <mergeCell ref="C75:E75"/>
    <mergeCell ref="B68:C68"/>
    <mergeCell ref="B69:C69"/>
    <mergeCell ref="B70:C70"/>
    <mergeCell ref="B71:C71"/>
    <mergeCell ref="C44:E44"/>
    <mergeCell ref="C13:E13"/>
    <mergeCell ref="B2:G4"/>
    <mergeCell ref="B7:C7"/>
    <mergeCell ref="B8:C8"/>
    <mergeCell ref="B9:C9"/>
    <mergeCell ref="B10:C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4" workbookViewId="0">
      <selection activeCell="C6" sqref="C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CAMPUS_B</dc:creator>
  <cp:lastModifiedBy>CAMPUS_B</cp:lastModifiedBy>
  <dcterms:created xsi:type="dcterms:W3CDTF">2025-04-22T00:30:47Z</dcterms:created>
  <dcterms:modified xsi:type="dcterms:W3CDTF">2025-04-22T01:16:46Z</dcterms:modified>
</cp:coreProperties>
</file>