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8b03ea577e69e87/Desktop/"/>
    </mc:Choice>
  </mc:AlternateContent>
  <xr:revisionPtr revIDLastSave="0" documentId="8_{DD49DC93-8C67-4DEC-9E37-841A64675920}" xr6:coauthVersionLast="47" xr6:coauthVersionMax="47" xr10:uidLastSave="{00000000-0000-0000-0000-000000000000}"/>
  <bookViews>
    <workbookView xWindow="43080" yWindow="-120" windowWidth="20640" windowHeight="11040" xr2:uid="{F47D9356-D125-4550-B58C-53F3AF060A54}"/>
  </bookViews>
  <sheets>
    <sheet name="Devengado 1" sheetId="3" r:id="rId1"/>
    <sheet name="Tarea Dev 1" sheetId="29" r:id="rId2"/>
    <sheet name="Préstamos 1" sheetId="4" r:id="rId3"/>
    <sheet name="Préstamos 2" sheetId="5" r:id="rId4"/>
    <sheet name="Tarea Préstamos 3" sheetId="7" r:id="rId5"/>
    <sheet name="Inversiones 0" sheetId="17" r:id="rId6"/>
    <sheet name="Inversiones 1" sheetId="6" r:id="rId7"/>
    <sheet name="Inversiones 2" sheetId="10" r:id="rId8"/>
    <sheet name="Inversiones 3" sheetId="11" r:id="rId9"/>
    <sheet name="Forward 1" sheetId="8" r:id="rId10"/>
    <sheet name="Forward 2" sheetId="9" r:id="rId11"/>
    <sheet name="Deterioro 0" sheetId="15" r:id="rId12"/>
    <sheet name="Deterioro 1" sheetId="13" r:id="rId13"/>
    <sheet name="Deterioro 2" sheetId="14" r:id="rId14"/>
    <sheet name="Clasificación de Cuentas" sheetId="22" r:id="rId15"/>
    <sheet name="Rubros IFRS 1" sheetId="23" r:id="rId16"/>
    <sheet name="Clasificación de Cuentas 2" sheetId="24" r:id="rId17"/>
    <sheet name="Hoja2" sheetId="32" r:id="rId18"/>
    <sheet name="Hoja1" sheetId="31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32" l="1"/>
  <c r="D42" i="32"/>
  <c r="N18" i="14"/>
  <c r="K18" i="14"/>
  <c r="H18" i="14"/>
  <c r="E18" i="14"/>
  <c r="B18" i="14"/>
  <c r="U38" i="13"/>
  <c r="Q38" i="13"/>
  <c r="M38" i="13"/>
  <c r="I38" i="13"/>
  <c r="E38" i="13"/>
  <c r="U23" i="13"/>
  <c r="Q23" i="13"/>
  <c r="M23" i="13"/>
  <c r="I23" i="13"/>
  <c r="E23" i="13"/>
  <c r="P22" i="15"/>
  <c r="F7" i="15"/>
  <c r="F8" i="15" s="1"/>
  <c r="A88" i="8"/>
  <c r="B40" i="8"/>
  <c r="B39" i="8"/>
  <c r="B38" i="8"/>
  <c r="B37" i="8"/>
  <c r="B36" i="8"/>
  <c r="B35" i="8"/>
  <c r="A43" i="8" s="1"/>
  <c r="B34" i="8"/>
  <c r="F21" i="7"/>
  <c r="F18" i="5"/>
  <c r="E44" i="32" l="1"/>
  <c r="D57" i="22"/>
  <c r="E56" i="24"/>
  <c r="D56" i="24"/>
  <c r="E58" i="24" s="1"/>
  <c r="E57" i="22" l="1"/>
  <c r="G80" i="29" l="1"/>
  <c r="F80" i="29" l="1"/>
  <c r="G82" i="29" s="1"/>
  <c r="F20" i="4"/>
  <c r="G64" i="3" l="1"/>
  <c r="F64" i="3" l="1"/>
  <c r="G66" i="3" s="1"/>
</calcChain>
</file>

<file path=xl/sharedStrings.xml><?xml version="1.0" encoding="utf-8"?>
<sst xmlns="http://schemas.openxmlformats.org/spreadsheetml/2006/main" count="967" uniqueCount="446">
  <si>
    <t>Detalle</t>
  </si>
  <si>
    <t>Debe</t>
  </si>
  <si>
    <t>Haber</t>
  </si>
  <si>
    <t>Fecha</t>
  </si>
  <si>
    <t>Los cheques se pagarán de marzo a diciembre</t>
  </si>
  <si>
    <t>El alumno entra a clases en abril y termina en octubre</t>
  </si>
  <si>
    <t>Información:</t>
  </si>
  <si>
    <t>-</t>
  </si>
  <si>
    <t>31.12.</t>
  </si>
  <si>
    <t>Los cheques se documentan de febrero a noviembre</t>
  </si>
  <si>
    <t>El alumno entra a clases en abril y termina en noviembre</t>
  </si>
  <si>
    <t>No cancelan los últimos 4 cheques</t>
  </si>
  <si>
    <t>Totales</t>
  </si>
  <si>
    <t>N°</t>
  </si>
  <si>
    <t>DETALLE</t>
  </si>
  <si>
    <t>Comienzo Pago</t>
  </si>
  <si>
    <t>MONTO</t>
  </si>
  <si>
    <t>AÑO 1</t>
  </si>
  <si>
    <t>AÑO 2</t>
  </si>
  <si>
    <t>AÑO 3</t>
  </si>
  <si>
    <t>AÑO 4</t>
  </si>
  <si>
    <t>AÑO 5</t>
  </si>
  <si>
    <t>DANIEL</t>
  </si>
  <si>
    <t>Monto flujo / (1+i)^N° del flujo</t>
  </si>
  <si>
    <t>FLUJO</t>
  </si>
  <si>
    <t>Total Flujo</t>
  </si>
  <si>
    <t>Valor</t>
  </si>
  <si>
    <t>Actual</t>
  </si>
  <si>
    <t>Monto flujo / (1+i)^1</t>
  </si>
  <si>
    <t>Monto flujo / (1+i)^2</t>
  </si>
  <si>
    <t>01.01.2021</t>
  </si>
  <si>
    <t>Monto flujo / (1+i)^3</t>
  </si>
  <si>
    <t>Monto flujo / (1+i)^4</t>
  </si>
  <si>
    <t>Monto flujo / (1+i)^5</t>
  </si>
  <si>
    <t>Glosa:migración a las NIIF según la NIIF 1</t>
  </si>
  <si>
    <t>Flujo 1 2021</t>
  </si>
  <si>
    <t>Glosa: reconocimento flujo 1</t>
  </si>
  <si>
    <t>Flujo 2 2022</t>
  </si>
  <si>
    <t>Glosa: reconocimento flujo 2</t>
  </si>
  <si>
    <t>Flujo 3 2023</t>
  </si>
  <si>
    <t>Glosa: reconocimento flujo 3</t>
  </si>
  <si>
    <t>Flujo 4 2024</t>
  </si>
  <si>
    <t>Glosa: reconocimento flujo 4</t>
  </si>
  <si>
    <t>Flujo 5 2025</t>
  </si>
  <si>
    <t>Glosa: reconocimento flujo 5</t>
  </si>
  <si>
    <t>La sociedad ha otorgado préstamos por cambio de residencia a sus empleados, que de acuerdo a las entrevistas que se realizaron al personal de las áreas técnicas se llegó a la conclusión de que los pagos se efectuaran mensualmente después de terminadas las capacitaciones, los plazos son de 36 meses. La tasa de mercado es de 10%.</t>
  </si>
  <si>
    <t>La sociedad ha otorgado préstamos de capacitación a sus empleados, que de acuerdo a las entrevistas que se realizaron al personal de las áreas técnicas se llegó a la conclusión de que los pagos se efectuaran mensualmente después de terminadas las capacitaciones, los plazos son de 24 meses. La tasa de mercado es de 8%.</t>
  </si>
  <si>
    <t>Flujo 1 2022</t>
  </si>
  <si>
    <t>Flujo 2 2023</t>
  </si>
  <si>
    <t>Flujo 3 2024</t>
  </si>
  <si>
    <t>Flujo 4 2025</t>
  </si>
  <si>
    <t>Flujo 5 2026</t>
  </si>
  <si>
    <t>Inversión</t>
  </si>
  <si>
    <t>Comisiones</t>
  </si>
  <si>
    <t>Acciones Peor es Nada</t>
  </si>
  <si>
    <t>Acciones Azul Azul</t>
  </si>
  <si>
    <t>Inversión UC</t>
  </si>
  <si>
    <t>Acciones Blanco y Negro</t>
  </si>
  <si>
    <t>Activo</t>
  </si>
  <si>
    <t>Pasivo</t>
  </si>
  <si>
    <t>31.12</t>
  </si>
  <si>
    <t>Patrimonio</t>
  </si>
  <si>
    <t>31.12.2018</t>
  </si>
  <si>
    <t xml:space="preserve">Valor Bolsa de Valores </t>
  </si>
  <si>
    <t>31.12.2019</t>
  </si>
  <si>
    <t>MARION</t>
  </si>
  <si>
    <t>ACEVEDO</t>
  </si>
  <si>
    <t>PAULA</t>
  </si>
  <si>
    <t>BOLIVAR</t>
  </si>
  <si>
    <t>DIAZ</t>
  </si>
  <si>
    <t>ORLANDO</t>
  </si>
  <si>
    <t>DONOSO</t>
  </si>
  <si>
    <t>ESTEBAN</t>
  </si>
  <si>
    <t>FUENTES</t>
  </si>
  <si>
    <t>CONSTANZA</t>
  </si>
  <si>
    <t>GALLEGUILLOS</t>
  </si>
  <si>
    <t>DIEGO</t>
  </si>
  <si>
    <t>GAUTIER</t>
  </si>
  <si>
    <t>MARIA</t>
  </si>
  <si>
    <t>GONGORA</t>
  </si>
  <si>
    <t xml:space="preserve"> Al 20 de octubre la sociedad FC compra acciones de peor es nada, con la intención de 
mantenerlas para la venta y acciones de Azul Azul y Blanco y Negro para negociar, Las 
acciones de UC se adquieren con la intención de mantenerlas a costo amortizado.</t>
  </si>
  <si>
    <t>(31.12.22)</t>
  </si>
  <si>
    <r>
      <t>o</t>
    </r>
    <r>
      <rPr>
        <sz val="7"/>
        <color theme="1"/>
        <rFont val="Times New Roman"/>
        <family val="1"/>
      </rPr>
      <t xml:space="preserve">   </t>
    </r>
    <r>
      <rPr>
        <b/>
        <sz val="12"/>
        <color theme="1"/>
        <rFont val="Georgia"/>
        <family val="1"/>
      </rPr>
      <t>Desarrolle el ejercicio con los siguientes datos:</t>
    </r>
  </si>
  <si>
    <t>MES</t>
  </si>
  <si>
    <t>Valor SPOT</t>
  </si>
  <si>
    <t>Valor Futuro</t>
  </si>
  <si>
    <t>30.06</t>
  </si>
  <si>
    <t>30.07</t>
  </si>
  <si>
    <t>30.08</t>
  </si>
  <si>
    <t>30.09</t>
  </si>
  <si>
    <t>30.10</t>
  </si>
  <si>
    <t>30.11</t>
  </si>
  <si>
    <t>Riesgo de tipo de cambio</t>
  </si>
  <si>
    <t>Flujo monetario</t>
  </si>
  <si>
    <t>Solo un contrato</t>
  </si>
  <si>
    <t>no hay flujos ni pagos</t>
  </si>
  <si>
    <t>con banco santander</t>
  </si>
  <si>
    <t>2- El banco transfiere USD 2.000.000</t>
  </si>
  <si>
    <t>Pactado</t>
  </si>
  <si>
    <t>Valor Futur0</t>
  </si>
  <si>
    <t>Diferencial</t>
  </si>
  <si>
    <t>Valor Forward</t>
  </si>
  <si>
    <t>Forward</t>
  </si>
  <si>
    <t>Opción N° 1</t>
  </si>
  <si>
    <t>Banco Santander</t>
  </si>
  <si>
    <t>Opción N° 2</t>
  </si>
  <si>
    <t>Desarrolle el ejercicio con los siguientes datos:</t>
  </si>
  <si>
    <t>30.05</t>
  </si>
  <si>
    <t>PUNTOS</t>
  </si>
  <si>
    <t>por vencer</t>
  </si>
  <si>
    <t>Oct- Nov-Dic</t>
  </si>
  <si>
    <t>Jul-Ago-sept</t>
  </si>
  <si>
    <t>En hasta Jun</t>
  </si>
  <si>
    <t>más de un año</t>
  </si>
  <si>
    <t>Vcto.</t>
  </si>
  <si>
    <t>ID</t>
  </si>
  <si>
    <t>31.12.2015</t>
  </si>
  <si>
    <t>31.12.2016</t>
  </si>
  <si>
    <t>31.12.2017</t>
  </si>
  <si>
    <t>30.12.2014</t>
  </si>
  <si>
    <t>30.10.2015</t>
  </si>
  <si>
    <t>30.10.2017</t>
  </si>
  <si>
    <t>30.10.2018</t>
  </si>
  <si>
    <t>17.09.2015</t>
  </si>
  <si>
    <t>15.07.2014</t>
  </si>
  <si>
    <t>17.09.2016</t>
  </si>
  <si>
    <t>17.09.2018</t>
  </si>
  <si>
    <t>13.05.2018</t>
  </si>
  <si>
    <t>30.05.2016</t>
  </si>
  <si>
    <t>21.05.2016</t>
  </si>
  <si>
    <t>15.12.2017</t>
  </si>
  <si>
    <t>30.04.2018</t>
  </si>
  <si>
    <t>15.10.2016</t>
  </si>
  <si>
    <t>13.05.2019</t>
  </si>
  <si>
    <t>30.07.2015</t>
  </si>
  <si>
    <t>20.05.2017</t>
  </si>
  <si>
    <t>30.04.2017</t>
  </si>
  <si>
    <t>15.07.2019</t>
  </si>
  <si>
    <t>15.06.2015</t>
  </si>
  <si>
    <t>17.09.2017</t>
  </si>
  <si>
    <t>10.11.2017</t>
  </si>
  <si>
    <t>17.09.2020</t>
  </si>
  <si>
    <t>13.05.2017</t>
  </si>
  <si>
    <t>11.10.2018</t>
  </si>
  <si>
    <t>30.04.2020</t>
  </si>
  <si>
    <t>15.10.2018</t>
  </si>
  <si>
    <t>11.10.2020</t>
  </si>
  <si>
    <t>17.03.2016</t>
  </si>
  <si>
    <t>17.09.2019</t>
  </si>
  <si>
    <t>30.12.2019</t>
  </si>
  <si>
    <t>Total</t>
  </si>
  <si>
    <t>Matriz de Riesgo</t>
  </si>
  <si>
    <t>TASA DE RECUPERACIÓN</t>
  </si>
  <si>
    <t>MATRIZ DE RIESGO</t>
  </si>
  <si>
    <t>1-1-09-001 Cuentas por Cobrar</t>
  </si>
  <si>
    <t>1-1-09-002 Documentos por Cobrar</t>
  </si>
  <si>
    <t>1-1-09-004 Documentos Protestados</t>
  </si>
  <si>
    <t>1-1-09-006 Clientes</t>
  </si>
  <si>
    <t>Vcto</t>
  </si>
  <si>
    <t>Saldo al 31.12.2019</t>
  </si>
  <si>
    <t>Saldo al 31.12.2020</t>
  </si>
  <si>
    <t>Saldo al 31.12.2021</t>
  </si>
  <si>
    <t>Total 2021</t>
  </si>
  <si>
    <t>El reconocimiento del deterioro de cuentas por cobrar se genera según la siguiente política contable, deuda por vencer un 2%, deuda menor a 90 días un 5%, deuda entre 90 y 180 días un 20%, deuda entre 181 y 365 un 50% y más de 365 días un 100%.</t>
  </si>
  <si>
    <t>Terrenos</t>
  </si>
  <si>
    <t>Acciones LaTam</t>
  </si>
  <si>
    <t>Acciones Entel</t>
  </si>
  <si>
    <t>Acciones Paris</t>
  </si>
  <si>
    <t>Inversión Transantiago</t>
  </si>
  <si>
    <t>o La Inversión del Transantiago se deteriorada en un 60%</t>
  </si>
  <si>
    <t>TERRENOS</t>
  </si>
  <si>
    <t>MAQUINARIAS</t>
  </si>
  <si>
    <t>PROVEEDORES</t>
  </si>
  <si>
    <t>DEUDORES VARIOS</t>
  </si>
  <si>
    <t>ACTIVOS POR IMPUESTOS DIFERIDOS</t>
  </si>
  <si>
    <t>ISAPRE POR PAGAR</t>
  </si>
  <si>
    <t>BANCO ESTADO</t>
  </si>
  <si>
    <t>BOLETAS EN GARANTÍA</t>
  </si>
  <si>
    <t>FONDO MUTUO 30 DÍAS</t>
  </si>
  <si>
    <t>CAPITAL</t>
  </si>
  <si>
    <t>CERDOS CORTO PLAZO</t>
  </si>
  <si>
    <t>CRÉDITO ACTIVO FIJO</t>
  </si>
  <si>
    <t>DONACIONES</t>
  </si>
  <si>
    <t>CXC ACTIVOS MANENIDOS PARA LA VENTA</t>
  </si>
  <si>
    <t>INVERSIÓN EMPRESAS RELACIONADAS</t>
  </si>
  <si>
    <t>CUENTAS POR COBRAR RELACIONADAS</t>
  </si>
  <si>
    <t>ACREEDORES</t>
  </si>
  <si>
    <t>DEPÓSITO A PLAZO 380 DÍAS</t>
  </si>
  <si>
    <t>DETERIORO DEUDORES POR VENTAS</t>
  </si>
  <si>
    <t>CLIENTES</t>
  </si>
  <si>
    <t>PROVISIÓN JUICIOS</t>
  </si>
  <si>
    <t>DIVIDENDOS PROVISORIOS</t>
  </si>
  <si>
    <t>EDIFICIOS EN ARRENDAMIENTOS</t>
  </si>
  <si>
    <t>MAQUINARIAS EN LEASING</t>
  </si>
  <si>
    <t>INVERSIONES PARA NEGOCIAR</t>
  </si>
  <si>
    <t>FONDOS FIJOS</t>
  </si>
  <si>
    <t>FONDOS MUTUOS 15 DÍAS</t>
  </si>
  <si>
    <t>DEUDORES</t>
  </si>
  <si>
    <t>GANADO LECHERO CORTO PLAZO</t>
  </si>
  <si>
    <t>GARANTÍA DE ARRIENDOS</t>
  </si>
  <si>
    <t>GASTOS PAGADOS POR ANTICIPADO</t>
  </si>
  <si>
    <t>IMPUESTO RENTA POR PAGAR</t>
  </si>
  <si>
    <t>FACTURAS POR PAGAR</t>
  </si>
  <si>
    <t>FACTURAS POR COBRAR</t>
  </si>
  <si>
    <t>ARRIENDOS ANTICIPADOS</t>
  </si>
  <si>
    <t>IVA CREDITO FISCAL</t>
  </si>
  <si>
    <t>IVA DEBITO FISCAL</t>
  </si>
  <si>
    <t>INVENTARIOS</t>
  </si>
  <si>
    <t>MERCADERÍAS</t>
  </si>
  <si>
    <t>OBLIGACIONES POR LEASING</t>
  </si>
  <si>
    <t>PAGOS PROVISIONALES MENSUALES</t>
  </si>
  <si>
    <t>PASIVO POR IMPUESTO DIFERIDOS</t>
  </si>
  <si>
    <t>SOBREGIRO BANCARIO</t>
  </si>
  <si>
    <t>PRESTAMOS POR COBRAR RELACIONADAS</t>
  </si>
  <si>
    <t>PRODUCTOS EN PROCESO</t>
  </si>
  <si>
    <t>SOFTWARE</t>
  </si>
  <si>
    <t>PROVISIÓN BENEFICIOS DE RETIRO</t>
  </si>
  <si>
    <t>AFP POR PAGAR</t>
  </si>
  <si>
    <t>PROVISIÓN VACACIONES</t>
  </si>
  <si>
    <t>REMUNERACIONES POR PAGAR</t>
  </si>
  <si>
    <t>UTILIDAD DEL EJERCICIO</t>
  </si>
  <si>
    <t>SEGUROS ANTICIPADOS</t>
  </si>
  <si>
    <t>ACTIVOS</t>
  </si>
  <si>
    <t>PASIVOS</t>
  </si>
  <si>
    <t>Activos Corrientes</t>
  </si>
  <si>
    <t>Pasivos Corrientes</t>
  </si>
  <si>
    <t>Efectivo y equivalentes al efectivo</t>
  </si>
  <si>
    <t xml:space="preserve">Otros pasivos financieros, Corrientes </t>
  </si>
  <si>
    <t xml:space="preserve">Otros activos financieros, Corrientes </t>
  </si>
  <si>
    <t>Cuentas por pagar comerciales y otras cuentas por pagar</t>
  </si>
  <si>
    <t xml:space="preserve">Otros activos no financieros, corrientes </t>
  </si>
  <si>
    <t>Cuentas por pagar a entidades relacionadas</t>
  </si>
  <si>
    <t>Deudores comerciales y otras cuentas por cobrar corrientes</t>
  </si>
  <si>
    <t>Otras provisiones corrientes</t>
  </si>
  <si>
    <t>Cuentas por cobrar a entidades relacionadas, corrientes</t>
  </si>
  <si>
    <t>Pasivos por impuestos, Corrientes</t>
  </si>
  <si>
    <t>Inventarios</t>
  </si>
  <si>
    <t>Provisiones corrientes por beneficios a los empleados</t>
  </si>
  <si>
    <t>Activos biológicos Corrientes</t>
  </si>
  <si>
    <t xml:space="preserve">Otros pasivos no financieros, corrientes </t>
  </si>
  <si>
    <t xml:space="preserve">Activos por impuestos Corrientes </t>
  </si>
  <si>
    <t>Total de Activos Corrientes</t>
  </si>
  <si>
    <t>Total de Pasivos Corrientes</t>
  </si>
  <si>
    <t>Pasivos No Corrientes</t>
  </si>
  <si>
    <t xml:space="preserve">Otros pasivos financieros, no corrientes </t>
  </si>
  <si>
    <t>Activos no Corrientes</t>
  </si>
  <si>
    <t>Pasivos, no Corrientes</t>
  </si>
  <si>
    <t>Otros activos financieros no corrientes</t>
  </si>
  <si>
    <t>Cuentas por pagar a entidades relacionadas, no corrientes</t>
  </si>
  <si>
    <t xml:space="preserve">Otros activos no financieros no corrientes </t>
  </si>
  <si>
    <t xml:space="preserve">Otras provisiones no corrientes </t>
  </si>
  <si>
    <t>Derechos por cobrar no corrientes</t>
  </si>
  <si>
    <t xml:space="preserve">Pasivo por impuestos diferidos </t>
  </si>
  <si>
    <t xml:space="preserve">Cuentas por cobrar a entidades relacionadas, no corrientes </t>
  </si>
  <si>
    <t>Provisiones no corrientes por beneficios a los empleados</t>
  </si>
  <si>
    <t>Inversiones contabilizadas utilizando el método de la participación</t>
  </si>
  <si>
    <t>Total de Pasivos No Corrientes</t>
  </si>
  <si>
    <t xml:space="preserve">Activos intangibles distintos de la plusvalía </t>
  </si>
  <si>
    <t>Plusvalía</t>
  </si>
  <si>
    <t>TOTAL DE PASIVOS</t>
  </si>
  <si>
    <t xml:space="preserve">Propiedades, planta y equipo </t>
  </si>
  <si>
    <t>Activos biológicos, no Corrientes</t>
  </si>
  <si>
    <t>Propiedades de inversión</t>
  </si>
  <si>
    <t>Capital</t>
  </si>
  <si>
    <t>Activos por impuestos diferidos</t>
  </si>
  <si>
    <t>Ganancias (pérdidas) acumuladas</t>
  </si>
  <si>
    <t>Otras reservas</t>
  </si>
  <si>
    <t>Ganancia (pérdida) del ejercicio</t>
  </si>
  <si>
    <t>TOTAL DE ACTIVOS</t>
  </si>
  <si>
    <t>Sin diferencias</t>
  </si>
  <si>
    <t>N° Cuenta</t>
  </si>
  <si>
    <t>Cuenta Contable</t>
  </si>
  <si>
    <t>Inventario</t>
  </si>
  <si>
    <t>1-1-01-001</t>
  </si>
  <si>
    <t>Caja</t>
  </si>
  <si>
    <t>1-1-02-001</t>
  </si>
  <si>
    <t>Fondo Fijo</t>
  </si>
  <si>
    <t>1-1-03-002</t>
  </si>
  <si>
    <t>1-1-03-006</t>
  </si>
  <si>
    <t>Banco Chile</t>
  </si>
  <si>
    <t>1-1-04-002</t>
  </si>
  <si>
    <t>Depósito a Plazo Santander 140 días</t>
  </si>
  <si>
    <t>1-1-04-004</t>
  </si>
  <si>
    <t>Acciones Blanco y Negro (para negociar)</t>
  </si>
  <si>
    <t>1-1-04-005</t>
  </si>
  <si>
    <t>1-1-04-006</t>
  </si>
  <si>
    <t>Empresa relacionada INDEP (inversión metodo participación)</t>
  </si>
  <si>
    <t>1-1-05-001</t>
  </si>
  <si>
    <t>Facturas por cobrar</t>
  </si>
  <si>
    <t>1-1-06-501</t>
  </si>
  <si>
    <t>Estimación deudores incobrables</t>
  </si>
  <si>
    <t>1-1-07-001</t>
  </si>
  <si>
    <t>Cheques en cartera</t>
  </si>
  <si>
    <t>1-1-07-003</t>
  </si>
  <si>
    <t>Boletas garantía efectivo</t>
  </si>
  <si>
    <t>1-1-07-004</t>
  </si>
  <si>
    <t>Cheques Protestados y/o Devueltos</t>
  </si>
  <si>
    <t>1-1-08-004</t>
  </si>
  <si>
    <t>Mercaderias</t>
  </si>
  <si>
    <t>1-1-09-001</t>
  </si>
  <si>
    <t>IVA Crédito fiscal</t>
  </si>
  <si>
    <t>1-1-09-002</t>
  </si>
  <si>
    <t>P.P.M.</t>
  </si>
  <si>
    <t>1-1-09-006</t>
  </si>
  <si>
    <t>Crédito capacitación</t>
  </si>
  <si>
    <t>1-1-12-502</t>
  </si>
  <si>
    <t>Deudores varios</t>
  </si>
  <si>
    <t>1-2-01-002</t>
  </si>
  <si>
    <t>1-2-01-003</t>
  </si>
  <si>
    <t>Edificios</t>
  </si>
  <si>
    <t>1-2-03-021</t>
  </si>
  <si>
    <t>Dep. Acumulada Edificios</t>
  </si>
  <si>
    <t>1-2-01-004</t>
  </si>
  <si>
    <t>Muebles y Útiles</t>
  </si>
  <si>
    <t>1-2-03-022</t>
  </si>
  <si>
    <t>Dep. Acumulada Muebles y Útiles</t>
  </si>
  <si>
    <t>1-2-01-005</t>
  </si>
  <si>
    <t>Edificios en Arrendamiento</t>
  </si>
  <si>
    <t>1-2-03-023</t>
  </si>
  <si>
    <t>Dep Acum edificios en arrendamientos</t>
  </si>
  <si>
    <t>1-2-01-008</t>
  </si>
  <si>
    <t>Activo en Leasing</t>
  </si>
  <si>
    <t>1-2-03-024</t>
  </si>
  <si>
    <t>Dep. Acum. Activos en Leasing</t>
  </si>
  <si>
    <t>1-2-01-006</t>
  </si>
  <si>
    <t>Servidumbre de Paso</t>
  </si>
  <si>
    <t>1-2-01-007</t>
  </si>
  <si>
    <t>Derechos de Agua</t>
  </si>
  <si>
    <t>1-3-01-001</t>
  </si>
  <si>
    <t>Garantía arriendos</t>
  </si>
  <si>
    <t>1-3-01-002</t>
  </si>
  <si>
    <t>Gastos por Remodelación corto plazo</t>
  </si>
  <si>
    <t>2-1-01-001</t>
  </si>
  <si>
    <t>Linea de Credito Banco Santander</t>
  </si>
  <si>
    <t>2-1-01-011</t>
  </si>
  <si>
    <t>Préstamos banco Santander</t>
  </si>
  <si>
    <t>2-1-01-012</t>
  </si>
  <si>
    <t>Obligaciones por leasing</t>
  </si>
  <si>
    <t>2-1-02-001</t>
  </si>
  <si>
    <t>Proveedores</t>
  </si>
  <si>
    <t>2-1-05-001</t>
  </si>
  <si>
    <t>IVA Débito fiscal</t>
  </si>
  <si>
    <t>2-1-05-002</t>
  </si>
  <si>
    <t>PPM por pagar</t>
  </si>
  <si>
    <t>2-1-05-003</t>
  </si>
  <si>
    <t>Impto. Único</t>
  </si>
  <si>
    <t>2-1-06-001</t>
  </si>
  <si>
    <t>Sueldos por pagar</t>
  </si>
  <si>
    <t>2-1-06-002</t>
  </si>
  <si>
    <t>Honorarios por pagar</t>
  </si>
  <si>
    <t>2-1-07-001</t>
  </si>
  <si>
    <t>AFP</t>
  </si>
  <si>
    <t>2-1-07-002</t>
  </si>
  <si>
    <t>Isapres</t>
  </si>
  <si>
    <t>2-1-07-006</t>
  </si>
  <si>
    <t>Fonasa</t>
  </si>
  <si>
    <t>2-1-07-007</t>
  </si>
  <si>
    <t>Provisión medioambiental</t>
  </si>
  <si>
    <t>2-1-07-008</t>
  </si>
  <si>
    <t>Cuentas por Pagar arriendo</t>
  </si>
  <si>
    <t>2-1-07-501</t>
  </si>
  <si>
    <t>Cuentas por Pagar Luz</t>
  </si>
  <si>
    <t>2-1-07-502</t>
  </si>
  <si>
    <t>Provisión Garantía</t>
  </si>
  <si>
    <t>2-1-07-503</t>
  </si>
  <si>
    <t>Provisión Juicios</t>
  </si>
  <si>
    <t>2-1-11-001</t>
  </si>
  <si>
    <t>Provisiones Impuesto Renta</t>
  </si>
  <si>
    <t>3-1-01-001</t>
  </si>
  <si>
    <t xml:space="preserve">Capital </t>
  </si>
  <si>
    <t>3-1-02-001</t>
  </si>
  <si>
    <t>Rev. Capital propio</t>
  </si>
  <si>
    <t>3-1-03-001</t>
  </si>
  <si>
    <t>Utilidades acumuladas</t>
  </si>
  <si>
    <t>4-1-01-001</t>
  </si>
  <si>
    <t>Utilidad del ejercicio</t>
  </si>
  <si>
    <t>Monto</t>
  </si>
  <si>
    <t>Cuenta</t>
  </si>
  <si>
    <t>Activos por derecho de uso</t>
  </si>
  <si>
    <t>Saldo al 31.12.2023</t>
  </si>
  <si>
    <t>Saldo al 31.12.2022</t>
  </si>
  <si>
    <r>
      <rPr>
        <b/>
        <sz val="12"/>
        <color theme="1"/>
        <rFont val="Georgia"/>
        <family val="1"/>
      </rPr>
      <t>Ejercicios Práctico (deterioro cuentas por cobrar)</t>
    </r>
    <r>
      <rPr>
        <sz val="12"/>
        <color theme="1"/>
        <rFont val="Georgia"/>
        <family val="1"/>
      </rPr>
      <t xml:space="preserve">
Desarrolle el cálculo del deterioro de las cuentas por cobrar al 01.01.2023, bajo el escenario de primera adopción y al 31.12.2023, asumiendo que la entidad nunca desarrollo este cálculo.</t>
    </r>
  </si>
  <si>
    <r>
      <t>Deterioro de cuentas por cobrar, realizar el cálculo de deterioro de cuentas por cobrar al 01.01.2019 adopción por primera vez, asumiendo que la entidad tiene provisionado</t>
    </r>
    <r>
      <rPr>
        <b/>
        <sz val="12"/>
        <color rgb="FFFF0000"/>
        <rFont val="Georgia"/>
        <family val="1"/>
      </rPr>
      <t xml:space="preserve"> $12.900.00</t>
    </r>
    <r>
      <rPr>
        <b/>
        <sz val="12"/>
        <rFont val="Georgia"/>
        <family val="1"/>
      </rPr>
      <t>0 y al 31.12.2019 aplicando NIIF Full</t>
    </r>
  </si>
  <si>
    <r>
      <t xml:space="preserve">NIIF PYMES S.A. </t>
    </r>
    <r>
      <rPr>
        <sz val="10"/>
        <color rgb="FF3333FF"/>
        <rFont val="Georgia"/>
        <family val="1"/>
      </rPr>
      <t>(inversión al costo amortizado)</t>
    </r>
  </si>
  <si>
    <r>
      <t xml:space="preserve">NIIF PYMES S.A. </t>
    </r>
    <r>
      <rPr>
        <sz val="15"/>
        <color rgb="FF3333FF"/>
        <rFont val="Georgia"/>
        <family val="1"/>
      </rPr>
      <t>(inversión al costo amortizado)</t>
    </r>
  </si>
  <si>
    <t xml:space="preserve"> Al 17 de septiembre la sociedad FC compra acciones de peor es nada con la intención de 
negociar, acciones de Azul Azul y Blanco y Negro disponibles para la venta, La 
de Inversión de UC se adquieren con la intención de mantenerlas a costo amortizado.</t>
  </si>
  <si>
    <t>Deterioro un 60% la inversión UC</t>
  </si>
  <si>
    <t>Acciones Bitcoin</t>
  </si>
  <si>
    <t>Acciones Cardano</t>
  </si>
  <si>
    <t>Acciones Cro</t>
  </si>
  <si>
    <t>Inversión Paris</t>
  </si>
  <si>
    <t xml:space="preserve"> Al 20 de octubre la sociedad FC compra acciones de Bitcoin, disponible para la venta y acciones de Cardano y Cro para negociar, La Inversion de Paris se adquieren con la intención de mantenerlas a costo amortizado.</t>
  </si>
  <si>
    <t>o	La Inversión de Paris se encuentra deteriorada en un 20%</t>
  </si>
  <si>
    <t>Rubro</t>
  </si>
  <si>
    <t>Total Patrimonio</t>
  </si>
  <si>
    <t>En la Universidad un alumno se inscribe al 31.12.2024, en la carrera de auditoria, este documenta 10 cheques por un monto total de 2.000.000.</t>
  </si>
  <si>
    <t>En la Universidad un alumno se inscribe al 31.12.2024, en la carrera de auditoria, esta documenta 10 cheques por un monto total de 3.500.000.</t>
  </si>
  <si>
    <t>BELEN  ALEJANDRA</t>
  </si>
  <si>
    <t>JOSE ANSELMO</t>
  </si>
  <si>
    <t>CAROLINA  NOELIA</t>
  </si>
  <si>
    <t>MARCIAL  FRANCISCO</t>
  </si>
  <si>
    <t>NICOLE  STEPHANIE</t>
  </si>
  <si>
    <t>MARTA  ISABEL</t>
  </si>
  <si>
    <t>ELIZABETH  SARAY</t>
  </si>
  <si>
    <t>ARIEL  EDGARDO</t>
  </si>
  <si>
    <t>ROLANDO JOSE</t>
  </si>
  <si>
    <t>CAROLINA  ELISA</t>
  </si>
  <si>
    <t>31.12.2023</t>
  </si>
  <si>
    <t>Se pide efectuar la conversión a contabilidad internacional bajo NIIF 1 AL 01.01.2024 y detallar cuales son los flujos futuros:</t>
  </si>
  <si>
    <t>La sociedad ha otorgado préstamos por cambio de residencia a sus empleados, que de acuerdo a las entrevistas que se realizaron al personal de las áreas técnicas se llegó a la conclusión de que los pagos se efectuaran mensualmente después de terminadas las capacitaciones, los plazos son de 36 meses. La tasa de mercado es de 4%.</t>
  </si>
  <si>
    <t>o Al 20 de octubre la sociedad FC compra acciones de Latam y Paris, con la intención de negociar y acciones de Entel disponibles para la venta, La inversión del transantiago se adquieren con la intención de mantenerlas a costo amortizado.</t>
  </si>
  <si>
    <t>Valor Bolsa de Valores (31.12.23)</t>
  </si>
  <si>
    <t>o Al 30 de junio para la auditoría preliminar y por los malos resultados de las acciones de Entel, se deteriora al valor que mantiene la acción al 31 de diciembre de 2023.</t>
  </si>
  <si>
    <t>o El detalle de la inversión al 31 de diciembre de 2024 es el siguiente:</t>
  </si>
  <si>
    <t>31.12.2024</t>
  </si>
  <si>
    <t>Costo de Adquisición (10.09.)</t>
  </si>
  <si>
    <t>Costo de Adquisición (10.09.24)</t>
  </si>
  <si>
    <t>Valor Bolsa de Valores (31.12.24)</t>
  </si>
  <si>
    <t>(31.12.25)</t>
  </si>
  <si>
    <t>o	El detalle de la inversión al 31 de diciembre de 2024 es el siguiente:</t>
  </si>
  <si>
    <t>Costo de Adquisición (20.10.23)</t>
  </si>
  <si>
    <t>(31.12.24)</t>
  </si>
  <si>
    <t>o La Inversión de UC se deteriorada en un 80%</t>
  </si>
  <si>
    <t>Costo de Adquisición (17.09.23)</t>
  </si>
  <si>
    <t>El detalle de la inversión al 31 de diciembre de 2024 es el siguiente:</t>
  </si>
  <si>
    <t>Al 30.06.2023, la sociedad FC, acuerda con el Banco CF al cabo de 6 meses intercambiar monedas fijado en 
un contrato, en lo cual se señala lo siguiente:</t>
  </si>
  <si>
    <r>
      <t xml:space="preserve">o FC comprara </t>
    </r>
    <r>
      <rPr>
        <sz val="14"/>
        <color rgb="FFFF0000"/>
        <rFont val="Georgia"/>
        <family val="1"/>
      </rPr>
      <t>USD 1.000.000</t>
    </r>
    <r>
      <rPr>
        <sz val="14"/>
        <color theme="1"/>
        <rFont val="Georgia"/>
        <family val="1"/>
      </rPr>
      <t xml:space="preserve"> al banco Santander por un tipo de cambio de $900 al 31.12.2023</t>
    </r>
  </si>
  <si>
    <t>30.06.2023</t>
  </si>
  <si>
    <t>1- Fc paga  al banco $900.000.000</t>
  </si>
  <si>
    <t>2- El banco transfiere USD 1.000.000</t>
  </si>
  <si>
    <t>Al 30.05.2024, la sociedad FC, acuerda con el Banco CF al cabo de 6 meses intercambiar monedas fijado en 
un contrato, en lo cual se señala lo siguiente:</t>
  </si>
  <si>
    <r>
      <t xml:space="preserve">FC comprara </t>
    </r>
    <r>
      <rPr>
        <b/>
        <sz val="14"/>
        <color rgb="FFFF0000"/>
        <rFont val="Georgia"/>
        <family val="1"/>
      </rPr>
      <t>USD 2.000.000</t>
    </r>
    <r>
      <rPr>
        <b/>
        <sz val="14"/>
        <color theme="1"/>
        <rFont val="Georgia"/>
        <family val="1"/>
      </rPr>
      <t xml:space="preserve"> al Banco Chile por un tipo de cambio de $800 al 30.11.2024</t>
    </r>
  </si>
  <si>
    <t>30.05.2024</t>
  </si>
  <si>
    <t>30.11.2024</t>
  </si>
  <si>
    <t xml:space="preserve">1- Fc paga  al banco </t>
  </si>
  <si>
    <t>Detalle de Clientes sujetos a deterioro</t>
  </si>
  <si>
    <t>Saldo al 31.12.2024</t>
  </si>
  <si>
    <t>Total 2022</t>
  </si>
  <si>
    <t>Total 2023</t>
  </si>
  <si>
    <t>Total 2024</t>
  </si>
  <si>
    <t>Oct- Dic</t>
  </si>
  <si>
    <t>Jul- Sep</t>
  </si>
  <si>
    <t>En - Jun</t>
  </si>
  <si>
    <t>más 1 año</t>
  </si>
  <si>
    <r>
      <t xml:space="preserve">NIIF PYMES S.A. </t>
    </r>
    <r>
      <rPr>
        <sz val="10"/>
        <color rgb="FF3333FF"/>
        <rFont val="Georgia"/>
        <family val="1"/>
      </rPr>
      <t>(costo amortizado)</t>
    </r>
  </si>
  <si>
    <t>Empresa relacionada INDEP (metodo participación)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</si>
</sst>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64" formatCode="_ * #,##0.00_ ;_ * \-#,##0.00_ ;_ * &quot;-&quot;_ ;_ @_ "/>
    <numFmt numFmtId="165" formatCode="_ * #,##0.000_ ;_ * \-#,##0.000_ ;_ * &quot;-&quot;_ ;_ @_ "/>
    <numFmt numFmtId="166" formatCode="_ * #,##0.0_ ;_ * \-#,##0.0_ ;_ * &quot;-&quot;_ ;_ @_ 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Georgia"/>
      <family val="1"/>
    </font>
    <font>
      <b/>
      <sz val="12"/>
      <color theme="1"/>
      <name val="Georgia"/>
      <family val="1"/>
    </font>
    <font>
      <sz val="12"/>
      <color rgb="FFFF0000"/>
      <name val="Georgia"/>
      <family val="1"/>
    </font>
    <font>
      <sz val="12"/>
      <color rgb="FF0070C0"/>
      <name val="Georgia"/>
      <family val="1"/>
    </font>
    <font>
      <sz val="13"/>
      <color theme="1"/>
      <name val="Georgia"/>
      <family val="1"/>
    </font>
    <font>
      <sz val="13"/>
      <color rgb="FFFF0000"/>
      <name val="Georgia"/>
      <family val="1"/>
    </font>
    <font>
      <b/>
      <sz val="10"/>
      <color theme="1"/>
      <name val="Georgia"/>
      <family val="1"/>
    </font>
    <font>
      <sz val="10"/>
      <color theme="1"/>
      <name val="Georgia"/>
      <family val="1"/>
    </font>
    <font>
      <b/>
      <sz val="13"/>
      <color theme="1"/>
      <name val="Georgia"/>
      <family val="1"/>
    </font>
    <font>
      <sz val="13"/>
      <name val="Georgia"/>
      <family val="1"/>
    </font>
    <font>
      <b/>
      <sz val="10"/>
      <color theme="0"/>
      <name val="Georgia"/>
      <family val="1"/>
    </font>
    <font>
      <b/>
      <sz val="10"/>
      <name val="Georgia"/>
      <family val="1"/>
    </font>
    <font>
      <sz val="14"/>
      <color theme="1"/>
      <name val="Georgia"/>
      <family val="1"/>
    </font>
    <font>
      <sz val="14"/>
      <color rgb="FFFF0000"/>
      <name val="Georgia"/>
      <family val="1"/>
    </font>
    <font>
      <b/>
      <sz val="12"/>
      <color theme="0"/>
      <name val="Georgia"/>
      <family val="1"/>
    </font>
    <font>
      <b/>
      <sz val="12"/>
      <color rgb="FFFFFFFF"/>
      <name val="Georgia"/>
      <family val="1"/>
    </font>
    <font>
      <sz val="12"/>
      <name val="Georgia"/>
      <family val="1"/>
    </font>
    <font>
      <sz val="14"/>
      <name val="Georgia"/>
      <family val="1"/>
    </font>
    <font>
      <sz val="12"/>
      <color theme="1"/>
      <name val="Courier New"/>
      <family val="3"/>
    </font>
    <font>
      <sz val="7"/>
      <color theme="1"/>
      <name val="Times New Roman"/>
      <family val="1"/>
    </font>
    <font>
      <sz val="13"/>
      <color theme="0"/>
      <name val="Georgia"/>
      <family val="1"/>
    </font>
    <font>
      <sz val="13"/>
      <color rgb="FF0000FF"/>
      <name val="Georgia"/>
      <family val="1"/>
    </font>
    <font>
      <b/>
      <sz val="13"/>
      <color theme="0"/>
      <name val="Georgia"/>
      <family val="1"/>
    </font>
    <font>
      <b/>
      <sz val="14"/>
      <color theme="1"/>
      <name val="Georgia"/>
      <family val="1"/>
    </font>
    <font>
      <b/>
      <sz val="14"/>
      <color rgb="FFFF0000"/>
      <name val="Georgia"/>
      <family val="1"/>
    </font>
    <font>
      <b/>
      <sz val="12"/>
      <name val="Georgia"/>
      <family val="1"/>
    </font>
    <font>
      <sz val="12"/>
      <color rgb="FF000000"/>
      <name val="Georgia"/>
      <family val="1"/>
    </font>
    <font>
      <b/>
      <sz val="12"/>
      <color theme="2"/>
      <name val="Georgia"/>
      <family val="1"/>
    </font>
    <font>
      <sz val="11"/>
      <color theme="1"/>
      <name val="Georgia"/>
      <family val="1"/>
    </font>
    <font>
      <b/>
      <sz val="11"/>
      <name val="Georgia"/>
      <family val="1"/>
    </font>
    <font>
      <b/>
      <sz val="11"/>
      <color rgb="FFFFFFFF"/>
      <name val="Georgia"/>
      <family val="1"/>
    </font>
    <font>
      <sz val="11"/>
      <color rgb="FF000000"/>
      <name val="Georgia"/>
      <family val="1"/>
    </font>
    <font>
      <sz val="11"/>
      <name val="Georgia"/>
      <family val="1"/>
    </font>
    <font>
      <b/>
      <sz val="11"/>
      <color rgb="FF000000"/>
      <name val="Georgia"/>
      <family val="1"/>
    </font>
    <font>
      <b/>
      <sz val="11"/>
      <color theme="0"/>
      <name val="Georgia"/>
      <family val="1"/>
    </font>
    <font>
      <sz val="11"/>
      <color rgb="FFFF0000"/>
      <name val="Georgia"/>
      <family val="1"/>
    </font>
    <font>
      <sz val="15"/>
      <color theme="1"/>
      <name val="Georgia"/>
      <family val="1"/>
    </font>
    <font>
      <sz val="15"/>
      <color rgb="FFFF0000"/>
      <name val="Georgia"/>
      <family val="1"/>
    </font>
    <font>
      <sz val="10"/>
      <color rgb="FF000000"/>
      <name val="Georgia"/>
      <family val="1"/>
    </font>
    <font>
      <sz val="15"/>
      <name val="Georgia"/>
      <family val="1"/>
    </font>
    <font>
      <b/>
      <sz val="15"/>
      <name val="Georgia"/>
      <family val="1"/>
    </font>
    <font>
      <sz val="10"/>
      <name val="Georgia"/>
      <family val="1"/>
    </font>
    <font>
      <b/>
      <sz val="12"/>
      <color rgb="FFFF0000"/>
      <name val="Georgia"/>
      <family val="1"/>
    </font>
    <font>
      <sz val="10"/>
      <color rgb="FF3333FF"/>
      <name val="Georgia"/>
      <family val="1"/>
    </font>
    <font>
      <sz val="15"/>
      <color rgb="FF3333FF"/>
      <name val="Georgia"/>
      <family val="1"/>
    </font>
    <font>
      <sz val="8"/>
      <name val="Calibri"/>
      <family val="2"/>
      <scheme val="minor"/>
    </font>
    <font>
      <b/>
      <sz val="15"/>
      <color theme="1"/>
      <name val="Georgia"/>
      <family val="1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59">
    <xf numFmtId="0" fontId="0" fillId="0" borderId="0" xfId="0"/>
    <xf numFmtId="0" fontId="2" fillId="2" borderId="0" xfId="0" applyFont="1" applyFill="1"/>
    <xf numFmtId="41" fontId="2" fillId="2" borderId="0" xfId="1" applyFont="1" applyFill="1"/>
    <xf numFmtId="0" fontId="2" fillId="2" borderId="8" xfId="0" applyFont="1" applyFill="1" applyBorder="1"/>
    <xf numFmtId="41" fontId="2" fillId="2" borderId="0" xfId="0" applyNumberFormat="1" applyFont="1" applyFill="1"/>
    <xf numFmtId="0" fontId="4" fillId="2" borderId="0" xfId="0" applyFont="1" applyFill="1"/>
    <xf numFmtId="0" fontId="5" fillId="2" borderId="0" xfId="0" applyFont="1" applyFill="1"/>
    <xf numFmtId="0" fontId="2" fillId="2" borderId="19" xfId="0" applyFont="1" applyFill="1" applyBorder="1"/>
    <xf numFmtId="0" fontId="3" fillId="2" borderId="0" xfId="0" applyFont="1" applyFill="1" applyAlignment="1">
      <alignment wrapText="1"/>
    </xf>
    <xf numFmtId="0" fontId="2" fillId="2" borderId="21" xfId="0" applyFont="1" applyFill="1" applyBorder="1"/>
    <xf numFmtId="0" fontId="2" fillId="2" borderId="22" xfId="0" applyFont="1" applyFill="1" applyBorder="1"/>
    <xf numFmtId="41" fontId="2" fillId="2" borderId="0" xfId="1" applyFont="1" applyFill="1" applyBorder="1"/>
    <xf numFmtId="0" fontId="2" fillId="2" borderId="0" xfId="0" applyFont="1" applyFill="1" applyAlignment="1">
      <alignment horizontal="center"/>
    </xf>
    <xf numFmtId="0" fontId="6" fillId="2" borderId="0" xfId="0" applyFont="1" applyFill="1"/>
    <xf numFmtId="0" fontId="8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vertical="center"/>
    </xf>
    <xf numFmtId="3" fontId="8" fillId="4" borderId="22" xfId="0" applyNumberFormat="1" applyFont="1" applyFill="1" applyBorder="1" applyAlignment="1">
      <alignment horizontal="right" vertical="center"/>
    </xf>
    <xf numFmtId="41" fontId="8" fillId="2" borderId="22" xfId="0" applyNumberFormat="1" applyFont="1" applyFill="1" applyBorder="1" applyAlignment="1">
      <alignment vertical="center" wrapText="1"/>
    </xf>
    <xf numFmtId="0" fontId="10" fillId="2" borderId="0" xfId="0" applyFont="1" applyFill="1"/>
    <xf numFmtId="0" fontId="7" fillId="2" borderId="0" xfId="0" applyFont="1" applyFill="1"/>
    <xf numFmtId="9" fontId="6" fillId="2" borderId="11" xfId="0" applyNumberFormat="1" applyFont="1" applyFill="1" applyBorder="1"/>
    <xf numFmtId="2" fontId="6" fillId="2" borderId="9" xfId="0" applyNumberFormat="1" applyFont="1" applyFill="1" applyBorder="1"/>
    <xf numFmtId="0" fontId="8" fillId="2" borderId="21" xfId="0" applyFont="1" applyFill="1" applyBorder="1" applyAlignment="1">
      <alignment horizontal="center" vertical="center"/>
    </xf>
    <xf numFmtId="41" fontId="9" fillId="2" borderId="20" xfId="0" applyNumberFormat="1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/>
    </xf>
    <xf numFmtId="41" fontId="9" fillId="2" borderId="22" xfId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7" xfId="0" applyFont="1" applyFill="1" applyBorder="1"/>
    <xf numFmtId="0" fontId="6" fillId="2" borderId="18" xfId="0" applyFont="1" applyFill="1" applyBorder="1"/>
    <xf numFmtId="0" fontId="6" fillId="2" borderId="19" xfId="0" applyFont="1" applyFill="1" applyBorder="1"/>
    <xf numFmtId="41" fontId="6" fillId="2" borderId="17" xfId="0" applyNumberFormat="1" applyFont="1" applyFill="1" applyBorder="1"/>
    <xf numFmtId="0" fontId="6" fillId="2" borderId="21" xfId="0" applyFont="1" applyFill="1" applyBorder="1"/>
    <xf numFmtId="0" fontId="6" fillId="2" borderId="8" xfId="0" applyFont="1" applyFill="1" applyBorder="1"/>
    <xf numFmtId="0" fontId="6" fillId="2" borderId="22" xfId="0" applyFont="1" applyFill="1" applyBorder="1"/>
    <xf numFmtId="0" fontId="6" fillId="2" borderId="20" xfId="0" applyFont="1" applyFill="1" applyBorder="1"/>
    <xf numFmtId="41" fontId="6" fillId="2" borderId="24" xfId="0" applyNumberFormat="1" applyFont="1" applyFill="1" applyBorder="1"/>
    <xf numFmtId="41" fontId="6" fillId="2" borderId="0" xfId="0" applyNumberFormat="1" applyFont="1" applyFill="1"/>
    <xf numFmtId="0" fontId="6" fillId="2" borderId="18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19" xfId="0" applyFont="1" applyFill="1" applyBorder="1" applyAlignment="1">
      <alignment horizontal="left"/>
    </xf>
    <xf numFmtId="0" fontId="6" fillId="2" borderId="1" xfId="0" applyFont="1" applyFill="1" applyBorder="1"/>
    <xf numFmtId="0" fontId="6" fillId="2" borderId="4" xfId="0" applyFont="1" applyFill="1" applyBorder="1"/>
    <xf numFmtId="41" fontId="6" fillId="2" borderId="3" xfId="0" applyNumberFormat="1" applyFont="1" applyFill="1" applyBorder="1"/>
    <xf numFmtId="0" fontId="9" fillId="2" borderId="21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17" fontId="9" fillId="2" borderId="20" xfId="0" applyNumberFormat="1" applyFont="1" applyFill="1" applyBorder="1" applyAlignment="1">
      <alignment horizontal="center" vertical="center"/>
    </xf>
    <xf numFmtId="3" fontId="9" fillId="2" borderId="22" xfId="0" applyNumberFormat="1" applyFont="1" applyFill="1" applyBorder="1" applyAlignment="1">
      <alignment horizontal="right" vertical="center"/>
    </xf>
    <xf numFmtId="41" fontId="9" fillId="2" borderId="22" xfId="1" applyFont="1" applyFill="1" applyBorder="1" applyAlignment="1">
      <alignment vertical="center" wrapText="1"/>
    </xf>
    <xf numFmtId="3" fontId="8" fillId="2" borderId="22" xfId="0" applyNumberFormat="1" applyFont="1" applyFill="1" applyBorder="1" applyAlignment="1">
      <alignment horizontal="right" vertical="center"/>
    </xf>
    <xf numFmtId="41" fontId="9" fillId="2" borderId="20" xfId="0" applyNumberFormat="1" applyFont="1" applyFill="1" applyBorder="1" applyAlignment="1">
      <alignment vertical="center"/>
    </xf>
    <xf numFmtId="41" fontId="12" fillId="2" borderId="22" xfId="0" applyNumberFormat="1" applyFont="1" applyFill="1" applyBorder="1" applyAlignment="1">
      <alignment vertical="center"/>
    </xf>
    <xf numFmtId="41" fontId="6" fillId="2" borderId="1" xfId="0" applyNumberFormat="1" applyFont="1" applyFill="1" applyBorder="1"/>
    <xf numFmtId="0" fontId="6" fillId="2" borderId="0" xfId="0" applyFont="1" applyFill="1" applyAlignment="1">
      <alignment horizontal="center"/>
    </xf>
    <xf numFmtId="41" fontId="8" fillId="2" borderId="20" xfId="0" applyNumberFormat="1" applyFont="1" applyFill="1" applyBorder="1" applyAlignment="1">
      <alignment vertical="center"/>
    </xf>
    <xf numFmtId="41" fontId="13" fillId="2" borderId="22" xfId="0" applyNumberFormat="1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0" fontId="16" fillId="6" borderId="9" xfId="0" applyFont="1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justify" vertical="center" wrapText="1"/>
    </xf>
    <xf numFmtId="41" fontId="2" fillId="0" borderId="22" xfId="1" applyFont="1" applyFill="1" applyBorder="1" applyAlignment="1">
      <alignment horizontal="right" vertical="center" wrapText="1"/>
    </xf>
    <xf numFmtId="41" fontId="2" fillId="2" borderId="19" xfId="1" applyFont="1" applyFill="1" applyBorder="1" applyAlignment="1">
      <alignment horizontal="right" vertical="center" wrapText="1"/>
    </xf>
    <xf numFmtId="41" fontId="2" fillId="0" borderId="22" xfId="1" applyFont="1" applyBorder="1" applyAlignment="1">
      <alignment horizontal="right" vertical="center" wrapText="1"/>
    </xf>
    <xf numFmtId="0" fontId="14" fillId="2" borderId="0" xfId="0" applyFont="1" applyFill="1" applyAlignment="1">
      <alignment horizontal="left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 wrapText="1"/>
    </xf>
    <xf numFmtId="3" fontId="15" fillId="2" borderId="0" xfId="0" applyNumberFormat="1" applyFont="1" applyFill="1" applyAlignment="1">
      <alignment horizontal="center" vertical="center" wrapText="1"/>
    </xf>
    <xf numFmtId="3" fontId="14" fillId="2" borderId="0" xfId="0" applyNumberFormat="1" applyFont="1" applyFill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3" fontId="14" fillId="2" borderId="17" xfId="0" applyNumberFormat="1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3" fontId="14" fillId="2" borderId="19" xfId="0" applyNumberFormat="1" applyFont="1" applyFill="1" applyBorder="1" applyAlignment="1">
      <alignment horizontal="center" vertical="center" wrapText="1"/>
    </xf>
    <xf numFmtId="3" fontId="14" fillId="2" borderId="22" xfId="0" applyNumberFormat="1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center" vertical="center" wrapText="1"/>
    </xf>
    <xf numFmtId="0" fontId="17" fillId="6" borderId="20" xfId="0" applyFont="1" applyFill="1" applyBorder="1" applyAlignment="1">
      <alignment horizontal="center" vertical="center" wrapText="1"/>
    </xf>
    <xf numFmtId="3" fontId="2" fillId="0" borderId="20" xfId="0" applyNumberFormat="1" applyFont="1" applyBorder="1" applyAlignment="1">
      <alignment horizontal="right" vertical="center" wrapText="1"/>
    </xf>
    <xf numFmtId="0" fontId="15" fillId="2" borderId="0" xfId="0" applyFont="1" applyFill="1" applyAlignment="1">
      <alignment horizontal="center" vertical="center" wrapText="1"/>
    </xf>
    <xf numFmtId="0" fontId="18" fillId="0" borderId="20" xfId="0" applyFont="1" applyBorder="1" applyAlignment="1">
      <alignment horizontal="justify" vertical="center" wrapText="1"/>
    </xf>
    <xf numFmtId="0" fontId="19" fillId="2" borderId="0" xfId="0" applyFont="1" applyFill="1" applyAlignment="1">
      <alignment horizontal="center" vertical="center" wrapText="1"/>
    </xf>
    <xf numFmtId="3" fontId="18" fillId="0" borderId="20" xfId="0" applyNumberFormat="1" applyFont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41" fontId="14" fillId="2" borderId="17" xfId="1" applyFont="1" applyFill="1" applyBorder="1" applyAlignment="1">
      <alignment horizontal="center" vertical="center" wrapText="1"/>
    </xf>
    <xf numFmtId="41" fontId="14" fillId="2" borderId="19" xfId="1" applyFont="1" applyFill="1" applyBorder="1" applyAlignment="1">
      <alignment horizontal="center" vertical="center" wrapText="1"/>
    </xf>
    <xf numFmtId="41" fontId="14" fillId="2" borderId="20" xfId="1" applyFont="1" applyFill="1" applyBorder="1" applyAlignment="1">
      <alignment horizontal="center" vertical="center" wrapText="1"/>
    </xf>
    <xf numFmtId="41" fontId="14" fillId="2" borderId="22" xfId="1" applyFont="1" applyFill="1" applyBorder="1" applyAlignment="1">
      <alignment horizontal="center" vertical="center" wrapText="1"/>
    </xf>
    <xf numFmtId="41" fontId="14" fillId="2" borderId="14" xfId="1" applyFont="1" applyFill="1" applyBorder="1" applyAlignment="1">
      <alignment horizontal="center" vertical="center" wrapText="1"/>
    </xf>
    <xf numFmtId="41" fontId="14" fillId="2" borderId="16" xfId="1" applyFont="1" applyFill="1" applyBorder="1" applyAlignment="1">
      <alignment horizontal="center" vertical="center" wrapText="1"/>
    </xf>
    <xf numFmtId="3" fontId="18" fillId="2" borderId="20" xfId="0" applyNumberFormat="1" applyFont="1" applyFill="1" applyBorder="1" applyAlignment="1">
      <alignment horizontal="right" vertical="center" wrapText="1"/>
    </xf>
    <xf numFmtId="0" fontId="8" fillId="4" borderId="16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" fillId="2" borderId="20" xfId="0" applyFont="1" applyFill="1" applyBorder="1" applyAlignment="1">
      <alignment horizontal="justify" vertical="center" wrapText="1"/>
    </xf>
    <xf numFmtId="3" fontId="2" fillId="2" borderId="20" xfId="0" applyNumberFormat="1" applyFont="1" applyFill="1" applyBorder="1" applyAlignment="1">
      <alignment horizontal="right" vertical="center" wrapText="1"/>
    </xf>
    <xf numFmtId="3" fontId="4" fillId="2" borderId="20" xfId="0" applyNumberFormat="1" applyFont="1" applyFill="1" applyBorder="1" applyAlignment="1">
      <alignment horizontal="right" vertical="center" wrapText="1"/>
    </xf>
    <xf numFmtId="0" fontId="18" fillId="2" borderId="20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0" fillId="0" borderId="11" xfId="0" applyFont="1" applyBorder="1" applyAlignment="1">
      <alignment vertical="center"/>
    </xf>
    <xf numFmtId="0" fontId="14" fillId="2" borderId="12" xfId="0" applyFont="1" applyFill="1" applyBorder="1"/>
    <xf numFmtId="0" fontId="14" fillId="2" borderId="13" xfId="0" applyFont="1" applyFill="1" applyBorder="1"/>
    <xf numFmtId="0" fontId="2" fillId="2" borderId="13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9" fontId="14" fillId="2" borderId="0" xfId="0" applyNumberFormat="1" applyFont="1" applyFill="1"/>
    <xf numFmtId="0" fontId="22" fillId="6" borderId="14" xfId="0" applyFont="1" applyFill="1" applyBorder="1" applyAlignment="1">
      <alignment horizontal="center"/>
    </xf>
    <xf numFmtId="0" fontId="23" fillId="2" borderId="0" xfId="0" applyFont="1" applyFill="1"/>
    <xf numFmtId="0" fontId="22" fillId="6" borderId="20" xfId="0" applyFont="1" applyFill="1" applyBorder="1" applyAlignment="1">
      <alignment horizontal="center"/>
    </xf>
    <xf numFmtId="0" fontId="24" fillId="6" borderId="26" xfId="0" applyFont="1" applyFill="1" applyBorder="1" applyAlignment="1">
      <alignment horizontal="center"/>
    </xf>
    <xf numFmtId="0" fontId="24" fillId="7" borderId="26" xfId="0" applyFont="1" applyFill="1" applyBorder="1" applyAlignment="1">
      <alignment horizontal="center"/>
    </xf>
    <xf numFmtId="0" fontId="24" fillId="10" borderId="26" xfId="0" applyFont="1" applyFill="1" applyBorder="1" applyAlignment="1">
      <alignment horizontal="center"/>
    </xf>
    <xf numFmtId="0" fontId="6" fillId="8" borderId="26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164" fontId="6" fillId="2" borderId="26" xfId="1" applyNumberFormat="1" applyFont="1" applyFill="1" applyBorder="1"/>
    <xf numFmtId="165" fontId="14" fillId="2" borderId="26" xfId="1" applyNumberFormat="1" applyFont="1" applyFill="1" applyBorder="1"/>
    <xf numFmtId="41" fontId="6" fillId="2" borderId="26" xfId="1" applyFont="1" applyFill="1" applyBorder="1"/>
    <xf numFmtId="0" fontId="14" fillId="2" borderId="15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41" fontId="14" fillId="2" borderId="7" xfId="0" applyNumberFormat="1" applyFont="1" applyFill="1" applyBorder="1"/>
    <xf numFmtId="41" fontId="14" fillId="2" borderId="0" xfId="0" applyNumberFormat="1" applyFont="1" applyFill="1"/>
    <xf numFmtId="41" fontId="14" fillId="2" borderId="1" xfId="0" applyNumberFormat="1" applyFont="1" applyFill="1" applyBorder="1"/>
    <xf numFmtId="0" fontId="14" fillId="2" borderId="3" xfId="0" applyFont="1" applyFill="1" applyBorder="1"/>
    <xf numFmtId="41" fontId="14" fillId="2" borderId="4" xfId="0" applyNumberFormat="1" applyFont="1" applyFill="1" applyBorder="1"/>
    <xf numFmtId="41" fontId="14" fillId="2" borderId="0" xfId="1" applyFont="1" applyFill="1"/>
    <xf numFmtId="164" fontId="14" fillId="2" borderId="0" xfId="0" applyNumberFormat="1" applyFont="1" applyFill="1"/>
    <xf numFmtId="41" fontId="14" fillId="2" borderId="19" xfId="0" applyNumberFormat="1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41" fontId="14" fillId="4" borderId="9" xfId="1" applyFont="1" applyFill="1" applyBorder="1"/>
    <xf numFmtId="0" fontId="14" fillId="2" borderId="0" xfId="0" applyFont="1" applyFill="1" applyAlignment="1">
      <alignment horizontal="center"/>
    </xf>
    <xf numFmtId="9" fontId="14" fillId="2" borderId="0" xfId="0" applyNumberFormat="1" applyFont="1" applyFill="1" applyAlignment="1">
      <alignment horizontal="center"/>
    </xf>
    <xf numFmtId="164" fontId="6" fillId="2" borderId="26" xfId="1" applyNumberFormat="1" applyFont="1" applyFill="1" applyBorder="1" applyAlignment="1">
      <alignment horizontal="center"/>
    </xf>
    <xf numFmtId="165" fontId="6" fillId="2" borderId="26" xfId="1" applyNumberFormat="1" applyFont="1" applyFill="1" applyBorder="1"/>
    <xf numFmtId="41" fontId="2" fillId="2" borderId="22" xfId="1" applyFont="1" applyFill="1" applyBorder="1" applyAlignment="1">
      <alignment horizontal="right" vertical="center" wrapText="1"/>
    </xf>
    <xf numFmtId="0" fontId="25" fillId="2" borderId="0" xfId="0" applyFont="1" applyFill="1"/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4" fillId="4" borderId="9" xfId="0" applyFont="1" applyFill="1" applyBorder="1"/>
    <xf numFmtId="0" fontId="25" fillId="4" borderId="11" xfId="0" applyFont="1" applyFill="1" applyBorder="1"/>
    <xf numFmtId="0" fontId="25" fillId="4" borderId="13" xfId="0" applyFont="1" applyFill="1" applyBorder="1"/>
    <xf numFmtId="9" fontId="2" fillId="2" borderId="11" xfId="0" applyNumberFormat="1" applyFont="1" applyFill="1" applyBorder="1"/>
    <xf numFmtId="0" fontId="2" fillId="2" borderId="12" xfId="0" applyFont="1" applyFill="1" applyBorder="1"/>
    <xf numFmtId="0" fontId="2" fillId="2" borderId="9" xfId="0" applyFont="1" applyFill="1" applyBorder="1"/>
    <xf numFmtId="9" fontId="2" fillId="2" borderId="21" xfId="0" applyNumberFormat="1" applyFont="1" applyFill="1" applyBorder="1"/>
    <xf numFmtId="0" fontId="2" fillId="2" borderId="20" xfId="0" applyFont="1" applyFill="1" applyBorder="1"/>
    <xf numFmtId="0" fontId="16" fillId="11" borderId="9" xfId="0" applyFont="1" applyFill="1" applyBorder="1" applyAlignment="1">
      <alignment horizontal="center" vertical="center"/>
    </xf>
    <xf numFmtId="0" fontId="16" fillId="11" borderId="13" xfId="0" applyFont="1" applyFill="1" applyBorder="1" applyAlignment="1">
      <alignment horizontal="center" vertical="center"/>
    </xf>
    <xf numFmtId="0" fontId="28" fillId="2" borderId="20" xfId="0" applyFont="1" applyFill="1" applyBorder="1" applyAlignment="1">
      <alignment vertical="center"/>
    </xf>
    <xf numFmtId="0" fontId="28" fillId="2" borderId="22" xfId="0" applyFont="1" applyFill="1" applyBorder="1" applyAlignment="1">
      <alignment horizontal="right" vertical="center"/>
    </xf>
    <xf numFmtId="3" fontId="28" fillId="2" borderId="22" xfId="0" applyNumberFormat="1" applyFont="1" applyFill="1" applyBorder="1" applyAlignment="1">
      <alignment horizontal="right" vertical="center"/>
    </xf>
    <xf numFmtId="0" fontId="28" fillId="2" borderId="22" xfId="0" applyFont="1" applyFill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3" fontId="3" fillId="2" borderId="2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6" fillId="10" borderId="9" xfId="0" applyFont="1" applyFill="1" applyBorder="1" applyAlignment="1">
      <alignment horizontal="center" vertical="center"/>
    </xf>
    <xf numFmtId="0" fontId="16" fillId="10" borderId="13" xfId="0" applyFont="1" applyFill="1" applyBorder="1" applyAlignment="1">
      <alignment horizontal="center" vertical="center"/>
    </xf>
    <xf numFmtId="0" fontId="29" fillId="10" borderId="9" xfId="0" applyFont="1" applyFill="1" applyBorder="1" applyAlignment="1">
      <alignment horizontal="center" vertical="center" wrapText="1"/>
    </xf>
    <xf numFmtId="0" fontId="29" fillId="10" borderId="13" xfId="0" applyFont="1" applyFill="1" applyBorder="1" applyAlignment="1">
      <alignment horizontal="center" vertical="center" wrapText="1"/>
    </xf>
    <xf numFmtId="3" fontId="2" fillId="2" borderId="20" xfId="0" applyNumberFormat="1" applyFont="1" applyFill="1" applyBorder="1" applyAlignment="1">
      <alignment vertical="center" wrapText="1"/>
    </xf>
    <xf numFmtId="3" fontId="2" fillId="2" borderId="22" xfId="0" applyNumberFormat="1" applyFont="1" applyFill="1" applyBorder="1" applyAlignment="1">
      <alignment horizontal="right" vertical="center" wrapText="1"/>
    </xf>
    <xf numFmtId="0" fontId="2" fillId="2" borderId="22" xfId="0" applyFont="1" applyFill="1" applyBorder="1" applyAlignment="1">
      <alignment vertical="center" wrapText="1"/>
    </xf>
    <xf numFmtId="3" fontId="2" fillId="2" borderId="22" xfId="0" applyNumberFormat="1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3" fontId="3" fillId="2" borderId="22" xfId="0" applyNumberFormat="1" applyFont="1" applyFill="1" applyBorder="1" applyAlignment="1">
      <alignment horizontal="right" vertical="center" wrapText="1"/>
    </xf>
    <xf numFmtId="0" fontId="3" fillId="2" borderId="22" xfId="0" applyFont="1" applyFill="1" applyBorder="1" applyAlignment="1">
      <alignment vertical="center" wrapText="1"/>
    </xf>
    <xf numFmtId="0" fontId="30" fillId="2" borderId="0" xfId="0" applyFont="1" applyFill="1"/>
    <xf numFmtId="41" fontId="30" fillId="2" borderId="0" xfId="0" applyNumberFormat="1" applyFont="1" applyFill="1"/>
    <xf numFmtId="41" fontId="30" fillId="4" borderId="9" xfId="0" applyNumberFormat="1" applyFont="1" applyFill="1" applyBorder="1"/>
    <xf numFmtId="0" fontId="32" fillId="6" borderId="26" xfId="0" applyFont="1" applyFill="1" applyBorder="1" applyAlignment="1">
      <alignment horizontal="center" vertical="center" wrapText="1"/>
    </xf>
    <xf numFmtId="0" fontId="31" fillId="4" borderId="26" xfId="0" applyFont="1" applyFill="1" applyBorder="1" applyAlignment="1">
      <alignment horizontal="center" vertical="center" wrapText="1"/>
    </xf>
    <xf numFmtId="14" fontId="33" fillId="12" borderId="26" xfId="0" applyNumberFormat="1" applyFont="1" applyFill="1" applyBorder="1" applyAlignment="1">
      <alignment horizontal="center" vertical="center" wrapText="1"/>
    </xf>
    <xf numFmtId="3" fontId="33" fillId="12" borderId="26" xfId="0" applyNumberFormat="1" applyFont="1" applyFill="1" applyBorder="1" applyAlignment="1">
      <alignment horizontal="right" vertical="center" wrapText="1"/>
    </xf>
    <xf numFmtId="14" fontId="30" fillId="4" borderId="26" xfId="0" applyNumberFormat="1" applyFont="1" applyFill="1" applyBorder="1" applyAlignment="1">
      <alignment horizontal="center" vertical="center" wrapText="1"/>
    </xf>
    <xf numFmtId="3" fontId="30" fillId="4" borderId="26" xfId="0" applyNumberFormat="1" applyFont="1" applyFill="1" applyBorder="1" applyAlignment="1">
      <alignment horizontal="right" vertical="center" wrapText="1"/>
    </xf>
    <xf numFmtId="3" fontId="34" fillId="4" borderId="26" xfId="0" applyNumberFormat="1" applyFont="1" applyFill="1" applyBorder="1" applyAlignment="1">
      <alignment horizontal="right" vertical="center" wrapText="1"/>
    </xf>
    <xf numFmtId="3" fontId="35" fillId="12" borderId="26" xfId="0" applyNumberFormat="1" applyFont="1" applyFill="1" applyBorder="1" applyAlignment="1">
      <alignment horizontal="right" vertical="center" wrapText="1"/>
    </xf>
    <xf numFmtId="3" fontId="31" fillId="4" borderId="26" xfId="0" applyNumberFormat="1" applyFont="1" applyFill="1" applyBorder="1" applyAlignment="1">
      <alignment horizontal="right" vertical="center" wrapText="1"/>
    </xf>
    <xf numFmtId="0" fontId="32" fillId="10" borderId="26" xfId="0" applyFont="1" applyFill="1" applyBorder="1" applyAlignment="1">
      <alignment horizontal="center" vertical="center" wrapText="1"/>
    </xf>
    <xf numFmtId="0" fontId="35" fillId="12" borderId="26" xfId="0" applyFont="1" applyFill="1" applyBorder="1" applyAlignment="1">
      <alignment vertical="center" wrapText="1"/>
    </xf>
    <xf numFmtId="0" fontId="31" fillId="2" borderId="26" xfId="0" applyFont="1" applyFill="1" applyBorder="1" applyAlignment="1">
      <alignment vertical="center" wrapText="1"/>
    </xf>
    <xf numFmtId="3" fontId="31" fillId="2" borderId="26" xfId="0" applyNumberFormat="1" applyFont="1" applyFill="1" applyBorder="1" applyAlignment="1">
      <alignment horizontal="right" vertical="center" wrapText="1"/>
    </xf>
    <xf numFmtId="3" fontId="30" fillId="2" borderId="26" xfId="0" applyNumberFormat="1" applyFont="1" applyFill="1" applyBorder="1" applyAlignment="1">
      <alignment horizontal="right" vertical="center" wrapText="1"/>
    </xf>
    <xf numFmtId="0" fontId="2" fillId="2" borderId="19" xfId="0" applyFont="1" applyFill="1" applyBorder="1" applyAlignment="1">
      <alignment horizontal="right" vertical="center" wrapText="1"/>
    </xf>
    <xf numFmtId="3" fontId="2" fillId="0" borderId="22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 vertical="center" wrapText="1"/>
    </xf>
    <xf numFmtId="0" fontId="38" fillId="2" borderId="0" xfId="0" applyFont="1" applyFill="1"/>
    <xf numFmtId="0" fontId="38" fillId="2" borderId="0" xfId="0" applyFont="1" applyFill="1" applyAlignment="1">
      <alignment horizontal="center"/>
    </xf>
    <xf numFmtId="0" fontId="40" fillId="2" borderId="0" xfId="0" applyFont="1" applyFill="1" applyAlignment="1">
      <alignment horizontal="left" vertical="top"/>
    </xf>
    <xf numFmtId="41" fontId="40" fillId="2" borderId="0" xfId="0" applyNumberFormat="1" applyFont="1" applyFill="1" applyAlignment="1">
      <alignment horizontal="left" vertical="top"/>
    </xf>
    <xf numFmtId="0" fontId="6" fillId="2" borderId="0" xfId="0" applyFont="1" applyFill="1" applyAlignment="1">
      <alignment horizontal="right"/>
    </xf>
    <xf numFmtId="0" fontId="3" fillId="2" borderId="26" xfId="0" applyFont="1" applyFill="1" applyBorder="1" applyAlignment="1">
      <alignment horizontal="center"/>
    </xf>
    <xf numFmtId="0" fontId="41" fillId="2" borderId="0" xfId="0" applyFont="1" applyFill="1" applyAlignment="1">
      <alignment vertical="center"/>
    </xf>
    <xf numFmtId="0" fontId="41" fillId="2" borderId="26" xfId="0" applyFont="1" applyFill="1" applyBorder="1" applyAlignment="1">
      <alignment vertical="center"/>
    </xf>
    <xf numFmtId="0" fontId="42" fillId="2" borderId="26" xfId="0" applyFont="1" applyFill="1" applyBorder="1" applyAlignment="1">
      <alignment vertical="center"/>
    </xf>
    <xf numFmtId="41" fontId="41" fillId="2" borderId="26" xfId="0" applyNumberFormat="1" applyFont="1" applyFill="1" applyBorder="1" applyAlignment="1">
      <alignment vertical="center"/>
    </xf>
    <xf numFmtId="0" fontId="42" fillId="2" borderId="26" xfId="0" applyFont="1" applyFill="1" applyBorder="1" applyAlignment="1">
      <alignment vertical="center" wrapText="1"/>
    </xf>
    <xf numFmtId="41" fontId="42" fillId="2" borderId="26" xfId="0" applyNumberFormat="1" applyFont="1" applyFill="1" applyBorder="1" applyAlignment="1">
      <alignment vertical="center"/>
    </xf>
    <xf numFmtId="41" fontId="41" fillId="2" borderId="26" xfId="0" applyNumberFormat="1" applyFont="1" applyFill="1" applyBorder="1" applyAlignment="1">
      <alignment horizontal="right" vertical="center"/>
    </xf>
    <xf numFmtId="0" fontId="43" fillId="2" borderId="26" xfId="0" applyFont="1" applyFill="1" applyBorder="1" applyAlignment="1">
      <alignment horizontal="left" vertical="top"/>
    </xf>
    <xf numFmtId="0" fontId="13" fillId="2" borderId="26" xfId="0" applyFont="1" applyFill="1" applyBorder="1" applyAlignment="1">
      <alignment horizontal="left" vertical="top" wrapText="1" indent="2"/>
    </xf>
    <xf numFmtId="0" fontId="43" fillId="2" borderId="26" xfId="0" applyFont="1" applyFill="1" applyBorder="1" applyAlignment="1">
      <alignment horizontal="right" vertical="top"/>
    </xf>
    <xf numFmtId="0" fontId="43" fillId="2" borderId="26" xfId="0" applyFont="1" applyFill="1" applyBorder="1" applyAlignment="1">
      <alignment horizontal="right" vertical="top" wrapText="1"/>
    </xf>
    <xf numFmtId="0" fontId="43" fillId="2" borderId="26" xfId="0" applyFont="1" applyFill="1" applyBorder="1" applyAlignment="1">
      <alignment horizontal="left" vertical="top" wrapText="1"/>
    </xf>
    <xf numFmtId="41" fontId="43" fillId="2" borderId="26" xfId="1" applyFont="1" applyFill="1" applyBorder="1" applyAlignment="1">
      <alignment horizontal="right" vertical="top" shrinkToFit="1"/>
    </xf>
    <xf numFmtId="41" fontId="43" fillId="2" borderId="26" xfId="1" applyFont="1" applyFill="1" applyBorder="1" applyAlignment="1">
      <alignment horizontal="right" vertical="top" wrapText="1"/>
    </xf>
    <xf numFmtId="41" fontId="43" fillId="2" borderId="26" xfId="1" applyFont="1" applyFill="1" applyBorder="1" applyAlignment="1">
      <alignment horizontal="left" wrapText="1"/>
    </xf>
    <xf numFmtId="0" fontId="13" fillId="2" borderId="26" xfId="0" applyFont="1" applyFill="1" applyBorder="1" applyAlignment="1">
      <alignment horizontal="left" vertical="top"/>
    </xf>
    <xf numFmtId="41" fontId="13" fillId="2" borderId="26" xfId="0" applyNumberFormat="1" applyFont="1" applyFill="1" applyBorder="1" applyAlignment="1">
      <alignment horizontal="left" vertical="top"/>
    </xf>
    <xf numFmtId="0" fontId="40" fillId="2" borderId="26" xfId="0" applyFont="1" applyFill="1" applyBorder="1" applyAlignment="1">
      <alignment horizontal="left" vertical="top"/>
    </xf>
    <xf numFmtId="0" fontId="39" fillId="4" borderId="0" xfId="0" applyFont="1" applyFill="1" applyAlignment="1">
      <alignment horizontal="center"/>
    </xf>
    <xf numFmtId="41" fontId="39" fillId="4" borderId="0" xfId="0" applyNumberFormat="1" applyFont="1" applyFill="1" applyAlignment="1">
      <alignment horizontal="center"/>
    </xf>
    <xf numFmtId="0" fontId="41" fillId="2" borderId="26" xfId="0" applyFont="1" applyFill="1" applyBorder="1" applyAlignment="1">
      <alignment horizontal="left" vertical="top" wrapText="1"/>
    </xf>
    <xf numFmtId="0" fontId="41" fillId="4" borderId="26" xfId="0" applyFont="1" applyFill="1" applyBorder="1" applyAlignment="1">
      <alignment horizontal="left" vertical="top" wrapText="1"/>
    </xf>
    <xf numFmtId="0" fontId="38" fillId="2" borderId="26" xfId="0" applyFont="1" applyFill="1" applyBorder="1" applyAlignment="1">
      <alignment horizontal="center"/>
    </xf>
    <xf numFmtId="0" fontId="16" fillId="6" borderId="14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vertical="center" wrapText="1"/>
    </xf>
    <xf numFmtId="3" fontId="18" fillId="2" borderId="0" xfId="0" applyNumberFormat="1" applyFont="1" applyFill="1" applyAlignment="1">
      <alignment horizontal="right" vertical="center" wrapText="1"/>
    </xf>
    <xf numFmtId="0" fontId="14" fillId="2" borderId="18" xfId="0" applyFont="1" applyFill="1" applyBorder="1" applyAlignment="1">
      <alignment vertical="center" wrapText="1"/>
    </xf>
    <xf numFmtId="0" fontId="14" fillId="2" borderId="19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3" fontId="4" fillId="2" borderId="0" xfId="0" applyNumberFormat="1" applyFont="1" applyFill="1" applyAlignment="1">
      <alignment horizontal="right" vertical="center" wrapText="1"/>
    </xf>
    <xf numFmtId="41" fontId="2" fillId="2" borderId="3" xfId="1" applyFont="1" applyFill="1" applyBorder="1"/>
    <xf numFmtId="0" fontId="2" fillId="2" borderId="10" xfId="0" applyFont="1" applyFill="1" applyBorder="1" applyAlignment="1">
      <alignment horizontal="center"/>
    </xf>
    <xf numFmtId="41" fontId="2" fillId="2" borderId="10" xfId="1" applyFont="1" applyFill="1" applyBorder="1"/>
    <xf numFmtId="0" fontId="2" fillId="8" borderId="15" xfId="0" applyFont="1" applyFill="1" applyBorder="1"/>
    <xf numFmtId="41" fontId="2" fillId="8" borderId="16" xfId="1" applyFont="1" applyFill="1" applyBorder="1"/>
    <xf numFmtId="0" fontId="2" fillId="8" borderId="18" xfId="0" applyFont="1" applyFill="1" applyBorder="1"/>
    <xf numFmtId="41" fontId="2" fillId="8" borderId="19" xfId="1" applyFont="1" applyFill="1" applyBorder="1"/>
    <xf numFmtId="0" fontId="2" fillId="8" borderId="21" xfId="0" applyFont="1" applyFill="1" applyBorder="1"/>
    <xf numFmtId="41" fontId="2" fillId="8" borderId="22" xfId="1" applyFont="1" applyFill="1" applyBorder="1"/>
    <xf numFmtId="0" fontId="14" fillId="2" borderId="21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left" vertical="center" wrapText="1"/>
    </xf>
    <xf numFmtId="0" fontId="14" fillId="2" borderId="19" xfId="0" applyFont="1" applyFill="1" applyBorder="1" applyAlignment="1">
      <alignment horizontal="left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19" fillId="4" borderId="15" xfId="0" applyFont="1" applyFill="1" applyBorder="1" applyAlignment="1">
      <alignment horizontal="left" vertical="center" wrapText="1"/>
    </xf>
    <xf numFmtId="0" fontId="19" fillId="4" borderId="10" xfId="0" applyFont="1" applyFill="1" applyBorder="1" applyAlignment="1">
      <alignment horizontal="left" vertical="center" wrapText="1"/>
    </xf>
    <xf numFmtId="0" fontId="19" fillId="4" borderId="16" xfId="0" applyFont="1" applyFill="1" applyBorder="1" applyAlignment="1">
      <alignment horizontal="left" vertical="center" wrapText="1"/>
    </xf>
    <xf numFmtId="0" fontId="19" fillId="4" borderId="21" xfId="0" applyFont="1" applyFill="1" applyBorder="1" applyAlignment="1">
      <alignment horizontal="left" vertical="center" wrapText="1"/>
    </xf>
    <xf numFmtId="0" fontId="19" fillId="4" borderId="8" xfId="0" applyFont="1" applyFill="1" applyBorder="1" applyAlignment="1">
      <alignment horizontal="left" vertical="center" wrapText="1"/>
    </xf>
    <xf numFmtId="0" fontId="19" fillId="4" borderId="22" xfId="0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left" vertical="center" wrapText="1"/>
    </xf>
    <xf numFmtId="0" fontId="18" fillId="2" borderId="26" xfId="0" applyFont="1" applyFill="1" applyBorder="1"/>
    <xf numFmtId="0" fontId="18" fillId="2" borderId="26" xfId="0" applyFont="1" applyFill="1" applyBorder="1" applyAlignment="1">
      <alignment horizontal="right" vertical="center" wrapText="1"/>
    </xf>
    <xf numFmtId="41" fontId="18" fillId="2" borderId="26" xfId="1" applyFont="1" applyFill="1" applyBorder="1" applyAlignment="1">
      <alignment horizontal="right" vertical="center" wrapText="1"/>
    </xf>
    <xf numFmtId="0" fontId="18" fillId="2" borderId="0" xfId="0" applyFont="1" applyFill="1"/>
    <xf numFmtId="0" fontId="27" fillId="2" borderId="20" xfId="0" applyFont="1" applyFill="1" applyBorder="1" applyAlignment="1">
      <alignment vertical="center" wrapText="1"/>
    </xf>
    <xf numFmtId="41" fontId="27" fillId="2" borderId="22" xfId="1" applyFont="1" applyFill="1" applyBorder="1" applyAlignment="1">
      <alignment horizontal="right" vertical="center" wrapText="1"/>
    </xf>
    <xf numFmtId="0" fontId="34" fillId="2" borderId="26" xfId="0" applyFont="1" applyFill="1" applyBorder="1" applyAlignment="1">
      <alignment vertical="center" wrapText="1"/>
    </xf>
    <xf numFmtId="0" fontId="27" fillId="5" borderId="26" xfId="0" applyFont="1" applyFill="1" applyBorder="1" applyAlignment="1">
      <alignment horizontal="center" vertical="center" wrapText="1"/>
    </xf>
    <xf numFmtId="0" fontId="27" fillId="5" borderId="26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36" xfId="0" applyFont="1" applyFill="1" applyBorder="1"/>
    <xf numFmtId="17" fontId="2" fillId="2" borderId="36" xfId="0" applyNumberFormat="1" applyFont="1" applyFill="1" applyBorder="1"/>
    <xf numFmtId="0" fontId="2" fillId="2" borderId="2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7" xfId="0" applyFont="1" applyFill="1" applyBorder="1"/>
    <xf numFmtId="0" fontId="2" fillId="2" borderId="1" xfId="0" applyFont="1" applyFill="1" applyBorder="1"/>
    <xf numFmtId="0" fontId="2" fillId="2" borderId="27" xfId="0" applyFont="1" applyFill="1" applyBorder="1" applyAlignment="1">
      <alignment horizontal="left"/>
    </xf>
    <xf numFmtId="0" fontId="2" fillId="2" borderId="3" xfId="0" applyFont="1" applyFill="1" applyBorder="1"/>
    <xf numFmtId="0" fontId="2" fillId="2" borderId="4" xfId="0" applyFont="1" applyFill="1" applyBorder="1"/>
    <xf numFmtId="41" fontId="2" fillId="2" borderId="36" xfId="1" applyFont="1" applyFill="1" applyBorder="1"/>
    <xf numFmtId="41" fontId="2" fillId="2" borderId="31" xfId="1" applyFont="1" applyFill="1" applyBorder="1"/>
    <xf numFmtId="0" fontId="2" fillId="2" borderId="26" xfId="0" applyFont="1" applyFill="1" applyBorder="1"/>
    <xf numFmtId="0" fontId="3" fillId="2" borderId="29" xfId="0" applyFont="1" applyFill="1" applyBorder="1"/>
    <xf numFmtId="0" fontId="2" fillId="2" borderId="34" xfId="0" applyFont="1" applyFill="1" applyBorder="1"/>
    <xf numFmtId="0" fontId="2" fillId="2" borderId="30" xfId="0" applyFont="1" applyFill="1" applyBorder="1"/>
    <xf numFmtId="41" fontId="2" fillId="2" borderId="26" xfId="1" applyFont="1" applyFill="1" applyBorder="1"/>
    <xf numFmtId="0" fontId="2" fillId="3" borderId="26" xfId="0" applyFont="1" applyFill="1" applyBorder="1" applyAlignment="1">
      <alignment horizontal="center"/>
    </xf>
    <xf numFmtId="41" fontId="2" fillId="3" borderId="26" xfId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0" fontId="2" fillId="2" borderId="40" xfId="0" applyFont="1" applyFill="1" applyBorder="1"/>
    <xf numFmtId="17" fontId="2" fillId="2" borderId="27" xfId="0" applyNumberFormat="1" applyFont="1" applyFill="1" applyBorder="1"/>
    <xf numFmtId="0" fontId="2" fillId="2" borderId="2" xfId="0" applyFont="1" applyFill="1" applyBorder="1"/>
    <xf numFmtId="0" fontId="2" fillId="2" borderId="40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41" fontId="2" fillId="3" borderId="38" xfId="1" applyFont="1" applyFill="1" applyBorder="1" applyAlignment="1">
      <alignment horizontal="center"/>
    </xf>
    <xf numFmtId="41" fontId="2" fillId="2" borderId="21" xfId="1" applyFont="1" applyFill="1" applyBorder="1"/>
    <xf numFmtId="41" fontId="2" fillId="3" borderId="33" xfId="1" applyFont="1" applyFill="1" applyBorder="1" applyAlignment="1">
      <alignment horizontal="center"/>
    </xf>
    <xf numFmtId="41" fontId="2" fillId="2" borderId="32" xfId="1" applyFont="1" applyFill="1" applyBorder="1"/>
    <xf numFmtId="0" fontId="8" fillId="2" borderId="9" xfId="0" applyFont="1" applyFill="1" applyBorder="1" applyAlignment="1">
      <alignment vertical="center"/>
    </xf>
    <xf numFmtId="0" fontId="30" fillId="0" borderId="12" xfId="0" applyFont="1" applyBorder="1"/>
    <xf numFmtId="0" fontId="9" fillId="2" borderId="12" xfId="0" applyFont="1" applyFill="1" applyBorder="1" applyAlignment="1">
      <alignment vertical="center"/>
    </xf>
    <xf numFmtId="17" fontId="9" fillId="2" borderId="9" xfId="0" applyNumberFormat="1" applyFont="1" applyFill="1" applyBorder="1" applyAlignment="1">
      <alignment horizontal="center" vertical="center"/>
    </xf>
    <xf numFmtId="3" fontId="9" fillId="2" borderId="13" xfId="0" applyNumberFormat="1" applyFont="1" applyFill="1" applyBorder="1" applyAlignment="1">
      <alignment horizontal="right" vertical="center"/>
    </xf>
    <xf numFmtId="0" fontId="8" fillId="2" borderId="17" xfId="0" applyFont="1" applyFill="1" applyBorder="1" applyAlignment="1">
      <alignment vertical="center"/>
    </xf>
    <xf numFmtId="0" fontId="30" fillId="0" borderId="0" xfId="0" applyFont="1"/>
    <xf numFmtId="0" fontId="9" fillId="2" borderId="0" xfId="0" applyFont="1" applyFill="1" applyAlignment="1">
      <alignment vertical="center"/>
    </xf>
    <xf numFmtId="17" fontId="9" fillId="2" borderId="17" xfId="0" applyNumberFormat="1" applyFont="1" applyFill="1" applyBorder="1" applyAlignment="1">
      <alignment horizontal="center" vertical="center"/>
    </xf>
    <xf numFmtId="3" fontId="9" fillId="2" borderId="19" xfId="0" applyNumberFormat="1" applyFont="1" applyFill="1" applyBorder="1" applyAlignment="1">
      <alignment horizontal="right" vertical="center"/>
    </xf>
    <xf numFmtId="0" fontId="8" fillId="2" borderId="20" xfId="0" applyFont="1" applyFill="1" applyBorder="1" applyAlignment="1">
      <alignment vertical="center"/>
    </xf>
    <xf numFmtId="41" fontId="9" fillId="2" borderId="13" xfId="1" applyFont="1" applyFill="1" applyBorder="1" applyAlignment="1">
      <alignment vertical="center" wrapText="1"/>
    </xf>
    <xf numFmtId="41" fontId="9" fillId="2" borderId="19" xfId="1" applyFont="1" applyFill="1" applyBorder="1" applyAlignment="1">
      <alignment vertical="center" wrapText="1"/>
    </xf>
    <xf numFmtId="41" fontId="10" fillId="2" borderId="0" xfId="0" applyNumberFormat="1" applyFont="1" applyFill="1"/>
    <xf numFmtId="41" fontId="12" fillId="7" borderId="22" xfId="0" applyNumberFormat="1" applyFont="1" applyFill="1" applyBorder="1" applyAlignment="1">
      <alignment vertical="center"/>
    </xf>
    <xf numFmtId="41" fontId="6" fillId="2" borderId="43" xfId="0" applyNumberFormat="1" applyFont="1" applyFill="1" applyBorder="1"/>
    <xf numFmtId="41" fontId="6" fillId="2" borderId="22" xfId="0" applyNumberFormat="1" applyFont="1" applyFill="1" applyBorder="1"/>
    <xf numFmtId="0" fontId="18" fillId="3" borderId="20" xfId="0" applyFont="1" applyFill="1" applyBorder="1" applyAlignment="1">
      <alignment horizontal="justify" vertical="center" wrapText="1"/>
    </xf>
    <xf numFmtId="0" fontId="15" fillId="3" borderId="0" xfId="0" applyFont="1" applyFill="1" applyAlignment="1">
      <alignment horizontal="center" vertical="center" wrapText="1"/>
    </xf>
    <xf numFmtId="3" fontId="4" fillId="3" borderId="20" xfId="0" applyNumberFormat="1" applyFont="1" applyFill="1" applyBorder="1" applyAlignment="1">
      <alignment horizontal="right" vertical="center" wrapText="1"/>
    </xf>
    <xf numFmtId="0" fontId="14" fillId="2" borderId="10" xfId="0" applyFont="1" applyFill="1" applyBorder="1" applyAlignment="1">
      <alignment vertical="center" wrapText="1"/>
    </xf>
    <xf numFmtId="0" fontId="14" fillId="2" borderId="16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4" fillId="3" borderId="0" xfId="0" applyFont="1" applyFill="1"/>
    <xf numFmtId="0" fontId="3" fillId="4" borderId="20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165" fontId="6" fillId="3" borderId="26" xfId="1" applyNumberFormat="1" applyFont="1" applyFill="1" applyBorder="1"/>
    <xf numFmtId="41" fontId="6" fillId="3" borderId="26" xfId="1" applyFont="1" applyFill="1" applyBorder="1"/>
    <xf numFmtId="166" fontId="6" fillId="2" borderId="26" xfId="1" applyNumberFormat="1" applyFont="1" applyFill="1" applyBorder="1"/>
    <xf numFmtId="166" fontId="14" fillId="2" borderId="26" xfId="1" applyNumberFormat="1" applyFont="1" applyFill="1" applyBorder="1"/>
    <xf numFmtId="41" fontId="15" fillId="2" borderId="26" xfId="0" applyNumberFormat="1" applyFont="1" applyFill="1" applyBorder="1" applyAlignment="1">
      <alignment horizontal="center"/>
    </xf>
    <xf numFmtId="41" fontId="25" fillId="2" borderId="26" xfId="0" applyNumberFormat="1" applyFont="1" applyFill="1" applyBorder="1" applyAlignment="1">
      <alignment horizontal="center"/>
    </xf>
    <xf numFmtId="0" fontId="2" fillId="13" borderId="20" xfId="0" applyFont="1" applyFill="1" applyBorder="1" applyAlignment="1">
      <alignment horizontal="center" vertical="center" wrapText="1"/>
    </xf>
    <xf numFmtId="0" fontId="3" fillId="13" borderId="22" xfId="0" applyFont="1" applyFill="1" applyBorder="1" applyAlignment="1">
      <alignment horizontal="center" vertical="center" wrapText="1"/>
    </xf>
    <xf numFmtId="41" fontId="14" fillId="2" borderId="0" xfId="1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41" fontId="14" fillId="13" borderId="1" xfId="0" applyNumberFormat="1" applyFont="1" applyFill="1" applyBorder="1" applyAlignment="1">
      <alignment horizontal="center"/>
    </xf>
    <xf numFmtId="41" fontId="14" fillId="13" borderId="0" xfId="0" applyNumberFormat="1" applyFont="1" applyFill="1" applyAlignment="1">
      <alignment horizontal="center"/>
    </xf>
    <xf numFmtId="14" fontId="33" fillId="2" borderId="26" xfId="0" applyNumberFormat="1" applyFont="1" applyFill="1" applyBorder="1" applyAlignment="1">
      <alignment horizontal="center" vertical="center" wrapText="1"/>
    </xf>
    <xf numFmtId="3" fontId="33" fillId="2" borderId="26" xfId="0" applyNumberFormat="1" applyFont="1" applyFill="1" applyBorder="1" applyAlignment="1">
      <alignment horizontal="right" vertical="center" wrapText="1"/>
    </xf>
    <xf numFmtId="3" fontId="35" fillId="2" borderId="26" xfId="0" applyNumberFormat="1" applyFont="1" applyFill="1" applyBorder="1" applyAlignment="1">
      <alignment horizontal="right" vertical="center" wrapText="1"/>
    </xf>
    <xf numFmtId="0" fontId="37" fillId="2" borderId="26" xfId="0" applyFont="1" applyFill="1" applyBorder="1"/>
    <xf numFmtId="9" fontId="37" fillId="2" borderId="26" xfId="0" applyNumberFormat="1" applyFont="1" applyFill="1" applyBorder="1"/>
    <xf numFmtId="9" fontId="30" fillId="2" borderId="0" xfId="0" applyNumberFormat="1" applyFont="1" applyFill="1"/>
    <xf numFmtId="14" fontId="30" fillId="2" borderId="26" xfId="0" applyNumberFormat="1" applyFont="1" applyFill="1" applyBorder="1" applyAlignment="1">
      <alignment horizontal="center" vertical="center" wrapText="1"/>
    </xf>
    <xf numFmtId="3" fontId="33" fillId="12" borderId="25" xfId="0" applyNumberFormat="1" applyFont="1" applyFill="1" applyBorder="1" applyAlignment="1">
      <alignment horizontal="right" vertical="center" wrapText="1"/>
    </xf>
    <xf numFmtId="0" fontId="35" fillId="12" borderId="28" xfId="0" applyFont="1" applyFill="1" applyBorder="1" applyAlignment="1">
      <alignment vertical="center" wrapText="1"/>
    </xf>
    <xf numFmtId="0" fontId="35" fillId="12" borderId="44" xfId="0" applyFont="1" applyFill="1" applyBorder="1" applyAlignment="1">
      <alignment vertical="center" wrapText="1"/>
    </xf>
    <xf numFmtId="3" fontId="35" fillId="12" borderId="9" xfId="0" applyNumberFormat="1" applyFont="1" applyFill="1" applyBorder="1" applyAlignment="1">
      <alignment horizontal="right" vertical="center" wrapText="1"/>
    </xf>
    <xf numFmtId="0" fontId="42" fillId="2" borderId="26" xfId="0" applyFont="1" applyFill="1" applyBorder="1" applyAlignment="1">
      <alignment horizontal="center" vertical="center"/>
    </xf>
    <xf numFmtId="0" fontId="41" fillId="3" borderId="26" xfId="0" applyFont="1" applyFill="1" applyBorder="1" applyAlignment="1">
      <alignment vertical="center"/>
    </xf>
    <xf numFmtId="0" fontId="42" fillId="3" borderId="26" xfId="0" applyFont="1" applyFill="1" applyBorder="1" applyAlignment="1">
      <alignment vertical="center" wrapText="1"/>
    </xf>
    <xf numFmtId="41" fontId="42" fillId="3" borderId="26" xfId="0" applyNumberFormat="1" applyFont="1" applyFill="1" applyBorder="1" applyAlignment="1">
      <alignment vertical="center"/>
    </xf>
    <xf numFmtId="0" fontId="42" fillId="3" borderId="26" xfId="0" applyFont="1" applyFill="1" applyBorder="1" applyAlignment="1">
      <alignment vertical="center"/>
    </xf>
    <xf numFmtId="0" fontId="48" fillId="3" borderId="26" xfId="0" applyFont="1" applyFill="1" applyBorder="1"/>
    <xf numFmtId="0" fontId="2" fillId="3" borderId="29" xfId="0" applyFont="1" applyFill="1" applyBorder="1" applyAlignment="1">
      <alignment horizontal="center"/>
    </xf>
    <xf numFmtId="0" fontId="2" fillId="3" borderId="34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0" fontId="2" fillId="3" borderId="39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11" fillId="5" borderId="11" xfId="0" applyFont="1" applyFill="1" applyBorder="1" applyAlignment="1">
      <alignment horizontal="center"/>
    </xf>
    <xf numFmtId="0" fontId="11" fillId="5" borderId="12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11" fillId="4" borderId="18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11" fillId="4" borderId="19" xfId="0" applyFont="1" applyFill="1" applyBorder="1" applyAlignment="1">
      <alignment horizontal="left" vertical="center" wrapText="1"/>
    </xf>
    <xf numFmtId="0" fontId="11" fillId="4" borderId="21" xfId="0" applyFont="1" applyFill="1" applyBorder="1" applyAlignment="1">
      <alignment horizontal="left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1" fillId="4" borderId="2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1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8" fillId="4" borderId="14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41" fontId="6" fillId="2" borderId="0" xfId="0" applyNumberFormat="1" applyFont="1" applyFill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14" fillId="2" borderId="0" xfId="0" applyFont="1" applyFill="1" applyAlignment="1">
      <alignment horizontal="left" vertical="center" wrapText="1"/>
    </xf>
    <xf numFmtId="0" fontId="19" fillId="2" borderId="15" xfId="0" applyFont="1" applyFill="1" applyBorder="1" applyAlignment="1">
      <alignment horizontal="left" vertical="center" wrapText="1"/>
    </xf>
    <xf numFmtId="0" fontId="19" fillId="2" borderId="10" xfId="0" applyFont="1" applyFill="1" applyBorder="1" applyAlignment="1">
      <alignment horizontal="left" vertical="center" wrapText="1"/>
    </xf>
    <xf numFmtId="0" fontId="19" fillId="2" borderId="16" xfId="0" applyFont="1" applyFill="1" applyBorder="1" applyAlignment="1">
      <alignment horizontal="left" vertical="center" wrapText="1"/>
    </xf>
    <xf numFmtId="0" fontId="19" fillId="2" borderId="18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19" xfId="0" applyFont="1" applyFill="1" applyBorder="1" applyAlignment="1">
      <alignment horizontal="left" vertical="center" wrapText="1"/>
    </xf>
    <xf numFmtId="0" fontId="19" fillId="2" borderId="21" xfId="0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left" vertical="center" wrapText="1"/>
    </xf>
    <xf numFmtId="0" fontId="19" fillId="2" borderId="22" xfId="0" applyFont="1" applyFill="1" applyBorder="1" applyAlignment="1">
      <alignment horizontal="left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18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19" xfId="0" applyFont="1" applyFill="1" applyBorder="1" applyAlignment="1">
      <alignment horizontal="left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left" vertical="center" wrapText="1"/>
    </xf>
    <xf numFmtId="0" fontId="14" fillId="2" borderId="21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left" vertical="center" wrapText="1"/>
    </xf>
    <xf numFmtId="0" fontId="19" fillId="3" borderId="11" xfId="0" applyFont="1" applyFill="1" applyBorder="1" applyAlignment="1">
      <alignment horizontal="left" vertical="center" wrapText="1"/>
    </xf>
    <xf numFmtId="0" fontId="19" fillId="3" borderId="12" xfId="0" applyFont="1" applyFill="1" applyBorder="1" applyAlignment="1">
      <alignment horizontal="left" vertical="center" wrapText="1"/>
    </xf>
    <xf numFmtId="0" fontId="19" fillId="3" borderId="13" xfId="0" applyFont="1" applyFill="1" applyBorder="1" applyAlignment="1">
      <alignment horizontal="left" vertical="center" wrapText="1"/>
    </xf>
    <xf numFmtId="41" fontId="19" fillId="2" borderId="0" xfId="1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left" vertical="center" wrapText="1"/>
    </xf>
    <xf numFmtId="0" fontId="19" fillId="2" borderId="11" xfId="0" applyFont="1" applyFill="1" applyBorder="1" applyAlignment="1">
      <alignment horizontal="left" vertical="center" wrapText="1"/>
    </xf>
    <xf numFmtId="0" fontId="19" fillId="2" borderId="12" xfId="0" applyFont="1" applyFill="1" applyBorder="1" applyAlignment="1">
      <alignment horizontal="left" vertical="center" wrapText="1"/>
    </xf>
    <xf numFmtId="0" fontId="19" fillId="2" borderId="13" xfId="0" applyFont="1" applyFill="1" applyBorder="1" applyAlignment="1">
      <alignment horizontal="left" vertical="center" wrapText="1"/>
    </xf>
    <xf numFmtId="0" fontId="19" fillId="4" borderId="15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22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left" vertical="center" wrapText="1"/>
    </xf>
    <xf numFmtId="0" fontId="14" fillId="4" borderId="10" xfId="0" applyFont="1" applyFill="1" applyBorder="1" applyAlignment="1">
      <alignment horizontal="left" vertical="center" wrapText="1"/>
    </xf>
    <xf numFmtId="0" fontId="14" fillId="4" borderId="16" xfId="0" applyFont="1" applyFill="1" applyBorder="1" applyAlignment="1">
      <alignment horizontal="left" vertical="center" wrapText="1"/>
    </xf>
    <xf numFmtId="0" fontId="14" fillId="4" borderId="21" xfId="0" applyFont="1" applyFill="1" applyBorder="1" applyAlignment="1">
      <alignment horizontal="left" vertical="center" wrapText="1"/>
    </xf>
    <xf numFmtId="0" fontId="14" fillId="4" borderId="8" xfId="0" applyFont="1" applyFill="1" applyBorder="1" applyAlignment="1">
      <alignment horizontal="left" vertical="center" wrapText="1"/>
    </xf>
    <xf numFmtId="0" fontId="14" fillId="4" borderId="22" xfId="0" applyFont="1" applyFill="1" applyBorder="1" applyAlignment="1">
      <alignment horizontal="left" vertical="center" wrapText="1"/>
    </xf>
    <xf numFmtId="0" fontId="14" fillId="2" borderId="19" xfId="0" applyFont="1" applyFill="1" applyBorder="1" applyAlignment="1">
      <alignment horizontal="left" vertical="center" wrapText="1"/>
    </xf>
    <xf numFmtId="0" fontId="6" fillId="9" borderId="14" xfId="0" applyFont="1" applyFill="1" applyBorder="1" applyAlignment="1">
      <alignment horizontal="center" vertical="center" wrapText="1"/>
    </xf>
    <xf numFmtId="0" fontId="6" fillId="9" borderId="17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/>
    </xf>
    <xf numFmtId="0" fontId="25" fillId="4" borderId="15" xfId="0" applyFont="1" applyFill="1" applyBorder="1" applyAlignment="1">
      <alignment horizontal="left" vertical="center" wrapText="1"/>
    </xf>
    <xf numFmtId="0" fontId="25" fillId="4" borderId="10" xfId="0" applyFont="1" applyFill="1" applyBorder="1" applyAlignment="1">
      <alignment horizontal="left" vertical="center" wrapText="1"/>
    </xf>
    <xf numFmtId="0" fontId="25" fillId="4" borderId="16" xfId="0" applyFont="1" applyFill="1" applyBorder="1" applyAlignment="1">
      <alignment horizontal="left" vertical="center" wrapText="1"/>
    </xf>
    <xf numFmtId="0" fontId="25" fillId="4" borderId="18" xfId="0" applyFont="1" applyFill="1" applyBorder="1" applyAlignment="1">
      <alignment horizontal="left" vertical="center" wrapText="1"/>
    </xf>
    <xf numFmtId="0" fontId="25" fillId="4" borderId="0" xfId="0" applyFont="1" applyFill="1" applyAlignment="1">
      <alignment horizontal="left" vertical="center" wrapText="1"/>
    </xf>
    <xf numFmtId="0" fontId="25" fillId="4" borderId="19" xfId="0" applyFont="1" applyFill="1" applyBorder="1" applyAlignment="1">
      <alignment horizontal="left" vertical="center" wrapText="1"/>
    </xf>
    <xf numFmtId="0" fontId="25" fillId="4" borderId="21" xfId="0" applyFont="1" applyFill="1" applyBorder="1" applyAlignment="1">
      <alignment horizontal="left" vertical="center" wrapText="1"/>
    </xf>
    <xf numFmtId="0" fontId="25" fillId="4" borderId="8" xfId="0" applyFont="1" applyFill="1" applyBorder="1" applyAlignment="1">
      <alignment horizontal="left" vertical="center" wrapText="1"/>
    </xf>
    <xf numFmtId="0" fontId="25" fillId="4" borderId="22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35" fillId="12" borderId="26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left" vertical="center" wrapText="1"/>
    </xf>
    <xf numFmtId="0" fontId="34" fillId="2" borderId="10" xfId="0" applyFont="1" applyFill="1" applyBorder="1" applyAlignment="1">
      <alignment horizontal="left" vertical="center" wrapText="1"/>
    </xf>
    <xf numFmtId="0" fontId="34" fillId="2" borderId="16" xfId="0" applyFont="1" applyFill="1" applyBorder="1" applyAlignment="1">
      <alignment horizontal="left" vertical="center" wrapText="1"/>
    </xf>
    <xf numFmtId="0" fontId="34" fillId="2" borderId="18" xfId="0" applyFont="1" applyFill="1" applyBorder="1" applyAlignment="1">
      <alignment horizontal="left" vertical="center" wrapText="1"/>
    </xf>
    <xf numFmtId="0" fontId="34" fillId="2" borderId="0" xfId="0" applyFont="1" applyFill="1" applyAlignment="1">
      <alignment horizontal="left" vertical="center" wrapText="1"/>
    </xf>
    <xf numFmtId="0" fontId="34" fillId="2" borderId="19" xfId="0" applyFont="1" applyFill="1" applyBorder="1" applyAlignment="1">
      <alignment horizontal="left" vertical="center" wrapText="1"/>
    </xf>
    <xf numFmtId="0" fontId="34" fillId="2" borderId="21" xfId="0" applyFont="1" applyFill="1" applyBorder="1" applyAlignment="1">
      <alignment horizontal="left" vertical="center" wrapText="1"/>
    </xf>
    <xf numFmtId="0" fontId="34" fillId="2" borderId="8" xfId="0" applyFont="1" applyFill="1" applyBorder="1" applyAlignment="1">
      <alignment horizontal="left" vertical="center" wrapText="1"/>
    </xf>
    <xf numFmtId="0" fontId="34" fillId="2" borderId="22" xfId="0" applyFont="1" applyFill="1" applyBorder="1" applyAlignment="1">
      <alignment horizontal="left" vertical="center" wrapText="1"/>
    </xf>
    <xf numFmtId="0" fontId="31" fillId="4" borderId="26" xfId="0" applyFont="1" applyFill="1" applyBorder="1" applyAlignment="1">
      <alignment horizontal="center" vertical="center" wrapText="1"/>
    </xf>
    <xf numFmtId="0" fontId="36" fillId="10" borderId="11" xfId="0" applyFont="1" applyFill="1" applyBorder="1" applyAlignment="1">
      <alignment horizontal="center"/>
    </xf>
    <xf numFmtId="0" fontId="36" fillId="10" borderId="12" xfId="0" applyFont="1" applyFill="1" applyBorder="1" applyAlignment="1">
      <alignment horizontal="center"/>
    </xf>
    <xf numFmtId="0" fontId="36" fillId="10" borderId="13" xfId="0" applyFont="1" applyFill="1" applyBorder="1" applyAlignment="1">
      <alignment horizontal="center"/>
    </xf>
    <xf numFmtId="0" fontId="31" fillId="4" borderId="11" xfId="0" applyFont="1" applyFill="1" applyBorder="1" applyAlignment="1">
      <alignment horizontal="left"/>
    </xf>
    <xf numFmtId="0" fontId="31" fillId="4" borderId="12" xfId="0" applyFont="1" applyFill="1" applyBorder="1" applyAlignment="1">
      <alignment horizontal="left"/>
    </xf>
    <xf numFmtId="0" fontId="31" fillId="4" borderId="13" xfId="0" applyFont="1" applyFill="1" applyBorder="1" applyAlignment="1">
      <alignment horizontal="left"/>
    </xf>
    <xf numFmtId="0" fontId="30" fillId="2" borderId="11" xfId="0" applyFont="1" applyFill="1" applyBorder="1" applyAlignment="1">
      <alignment horizontal="center"/>
    </xf>
    <xf numFmtId="0" fontId="30" fillId="2" borderId="13" xfId="0" applyFont="1" applyFill="1" applyBorder="1" applyAlignment="1">
      <alignment horizontal="center"/>
    </xf>
    <xf numFmtId="0" fontId="27" fillId="2" borderId="15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27" fillId="2" borderId="16" xfId="0" applyFont="1" applyFill="1" applyBorder="1" applyAlignment="1">
      <alignment horizontal="left" vertical="center" wrapText="1"/>
    </xf>
    <xf numFmtId="0" fontId="27" fillId="2" borderId="18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27" fillId="2" borderId="19" xfId="0" applyFont="1" applyFill="1" applyBorder="1" applyAlignment="1">
      <alignment horizontal="left" vertical="center" wrapText="1"/>
    </xf>
    <xf numFmtId="0" fontId="27" fillId="2" borderId="21" xfId="0" applyFont="1" applyFill="1" applyBorder="1" applyAlignment="1">
      <alignment horizontal="left" vertical="center" wrapText="1"/>
    </xf>
    <xf numFmtId="0" fontId="27" fillId="2" borderId="8" xfId="0" applyFont="1" applyFill="1" applyBorder="1" applyAlignment="1">
      <alignment horizontal="left" vertical="center" wrapText="1"/>
    </xf>
    <xf numFmtId="0" fontId="27" fillId="2" borderId="22" xfId="0" applyFont="1" applyFill="1" applyBorder="1" applyAlignment="1">
      <alignment horizontal="left" vertical="center" wrapText="1"/>
    </xf>
    <xf numFmtId="0" fontId="16" fillId="10" borderId="11" xfId="0" applyFont="1" applyFill="1" applyBorder="1" applyAlignment="1">
      <alignment horizontal="center" vertical="center"/>
    </xf>
    <xf numFmtId="0" fontId="16" fillId="10" borderId="12" xfId="0" applyFont="1" applyFill="1" applyBorder="1" applyAlignment="1">
      <alignment horizontal="center" vertical="center"/>
    </xf>
    <xf numFmtId="0" fontId="16" fillId="10" borderId="13" xfId="0" applyFont="1" applyFill="1" applyBorder="1" applyAlignment="1">
      <alignment horizontal="center" vertical="center"/>
    </xf>
    <xf numFmtId="0" fontId="27" fillId="4" borderId="11" xfId="0" applyFont="1" applyFill="1" applyBorder="1" applyAlignment="1">
      <alignment horizontal="center" vertical="center"/>
    </xf>
    <xf numFmtId="0" fontId="27" fillId="4" borderId="12" xfId="0" applyFont="1" applyFill="1" applyBorder="1" applyAlignment="1">
      <alignment horizontal="center" vertical="center"/>
    </xf>
    <xf numFmtId="0" fontId="27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left" wrapText="1"/>
    </xf>
    <xf numFmtId="0" fontId="2" fillId="4" borderId="10" xfId="0" applyFont="1" applyFill="1" applyBorder="1" applyAlignment="1">
      <alignment horizontal="left" wrapText="1"/>
    </xf>
    <xf numFmtId="0" fontId="2" fillId="4" borderId="16" xfId="0" applyFont="1" applyFill="1" applyBorder="1" applyAlignment="1">
      <alignment horizontal="left" wrapText="1"/>
    </xf>
    <xf numFmtId="0" fontId="2" fillId="4" borderId="18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2" fillId="4" borderId="19" xfId="0" applyFont="1" applyFill="1" applyBorder="1" applyAlignment="1">
      <alignment horizontal="left" wrapText="1"/>
    </xf>
    <xf numFmtId="0" fontId="2" fillId="4" borderId="21" xfId="0" applyFont="1" applyFill="1" applyBorder="1" applyAlignment="1">
      <alignment horizontal="left" wrapText="1"/>
    </xf>
    <xf numFmtId="0" fontId="2" fillId="4" borderId="8" xfId="0" applyFont="1" applyFill="1" applyBorder="1" applyAlignment="1">
      <alignment horizontal="left" wrapText="1"/>
    </xf>
    <xf numFmtId="0" fontId="2" fillId="4" borderId="22" xfId="0" applyFont="1" applyFill="1" applyBorder="1" applyAlignment="1">
      <alignment horizontal="left" wrapText="1"/>
    </xf>
    <xf numFmtId="0" fontId="29" fillId="10" borderId="11" xfId="0" applyFont="1" applyFill="1" applyBorder="1" applyAlignment="1">
      <alignment horizontal="center"/>
    </xf>
    <xf numFmtId="0" fontId="29" fillId="10" borderId="12" xfId="0" applyFont="1" applyFill="1" applyBorder="1" applyAlignment="1">
      <alignment horizontal="center"/>
    </xf>
    <xf numFmtId="0" fontId="29" fillId="10" borderId="13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27" fillId="5" borderId="29" xfId="0" applyFont="1" applyFill="1" applyBorder="1" applyAlignment="1">
      <alignment horizontal="center" vertical="center" wrapText="1"/>
    </xf>
    <xf numFmtId="0" fontId="27" fillId="5" borderId="30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left" vertical="top" wrapText="1"/>
    </xf>
    <xf numFmtId="0" fontId="13" fillId="2" borderId="31" xfId="0" applyFont="1" applyFill="1" applyBorder="1" applyAlignment="1">
      <alignment horizontal="left" vertical="top" wrapText="1"/>
    </xf>
    <xf numFmtId="0" fontId="13" fillId="2" borderId="26" xfId="0" applyFont="1" applyFill="1" applyBorder="1" applyAlignment="1">
      <alignment horizontal="left" vertical="top" wrapText="1"/>
    </xf>
    <xf numFmtId="0" fontId="13" fillId="2" borderId="26" xfId="0" applyFont="1" applyFill="1" applyBorder="1" applyAlignment="1">
      <alignment horizontal="center" vertical="top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1289538</xdr:colOff>
      <xdr:row>22</xdr:row>
      <xdr:rowOff>18904</xdr:rowOff>
    </xdr:from>
    <xdr:to>
      <xdr:col>5</xdr:col>
      <xdr:colOff>363269</xdr:colOff>
      <xdr:row>24</xdr:row>
      <xdr:rowOff>208231</xdr:rowOff>
    </xdr:to>
    <xdr:sp macro="" textlink="">
      <xdr:nvSpPr>
        <xdr:cNvPr id="2" name="Flecha: curvada hacia abajo 1">
          <a:extLst>
            <a:ext uri="{FF2B5EF4-FFF2-40B4-BE49-F238E27FC236}">
              <a16:creationId xmlns:a16="http://schemas.microsoft.com/office/drawing/2014/main" id="{03583910-BDF3-4F72-9437-87527DAA3A9D}"/>
            </a:ext>
          </a:extLst>
        </xdr:cNvPr>
        <xdr:cNvSpPr/>
      </xdr:nvSpPr>
      <xdr:spPr>
        <a:xfrm>
          <a:off x="2125833" y="5194789"/>
          <a:ext cx="5510726" cy="656052"/>
        </a:xfrm>
        <a:prstGeom prst="curvedDown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1003300</xdr:colOff>
      <xdr:row>26</xdr:row>
      <xdr:rowOff>209550</xdr:rowOff>
    </xdr:from>
    <xdr:to>
      <xdr:col>1</xdr:col>
      <xdr:colOff>1009650</xdr:colOff>
      <xdr:row>29</xdr:row>
      <xdr:rowOff>50800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BE71D98A-FEFC-4C1D-91BE-57035E99A815}"/>
            </a:ext>
          </a:extLst>
        </xdr:cNvPr>
        <xdr:cNvCxnSpPr/>
      </xdr:nvCxnSpPr>
      <xdr:spPr>
        <a:xfrm flipH="1">
          <a:off x="1845310" y="6320790"/>
          <a:ext cx="0" cy="55372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647700</xdr:colOff>
      <xdr:row>27</xdr:row>
      <xdr:rowOff>6350</xdr:rowOff>
    </xdr:from>
    <xdr:to>
      <xdr:col>5</xdr:col>
      <xdr:colOff>647700</xdr:colOff>
      <xdr:row>28</xdr:row>
      <xdr:rowOff>44450</xdr:rowOff>
    </xdr:to>
    <xdr:cxnSp macro="">
      <xdr:nvCxnSpPr>
        <xdr:cNvPr id="4" name="Conector recto de flecha 3">
          <a:extLst>
            <a:ext uri="{FF2B5EF4-FFF2-40B4-BE49-F238E27FC236}">
              <a16:creationId xmlns:a16="http://schemas.microsoft.com/office/drawing/2014/main" id="{360D14C2-2F33-4D87-B850-35D0EC3D0D9B}"/>
            </a:ext>
          </a:extLst>
        </xdr:cNvPr>
        <xdr:cNvCxnSpPr/>
      </xdr:nvCxnSpPr>
      <xdr:spPr>
        <a:xfrm>
          <a:off x="7924800" y="6361430"/>
          <a:ext cx="0" cy="2667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1289538</xdr:colOff>
      <xdr:row>22</xdr:row>
      <xdr:rowOff>18904</xdr:rowOff>
    </xdr:from>
    <xdr:to>
      <xdr:col>5</xdr:col>
      <xdr:colOff>363269</xdr:colOff>
      <xdr:row>24</xdr:row>
      <xdr:rowOff>208231</xdr:rowOff>
    </xdr:to>
    <xdr:sp macro="" textlink="">
      <xdr:nvSpPr>
        <xdr:cNvPr id="5" name="Flecha: curvada hacia abajo 4">
          <a:extLst>
            <a:ext uri="{FF2B5EF4-FFF2-40B4-BE49-F238E27FC236}">
              <a16:creationId xmlns:a16="http://schemas.microsoft.com/office/drawing/2014/main" id="{F4C48D7F-838D-4FF1-952A-3BC1383F4E39}"/>
            </a:ext>
          </a:extLst>
        </xdr:cNvPr>
        <xdr:cNvSpPr/>
      </xdr:nvSpPr>
      <xdr:spPr>
        <a:xfrm>
          <a:off x="2161076" y="4909992"/>
          <a:ext cx="5788856" cy="632239"/>
        </a:xfrm>
        <a:prstGeom prst="curvedDown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1003300</xdr:colOff>
      <xdr:row>26</xdr:row>
      <xdr:rowOff>209550</xdr:rowOff>
    </xdr:from>
    <xdr:to>
      <xdr:col>1</xdr:col>
      <xdr:colOff>1009650</xdr:colOff>
      <xdr:row>29</xdr:row>
      <xdr:rowOff>50800</xdr:rowOff>
    </xdr:to>
    <xdr:cxnSp macro="">
      <xdr:nvCxnSpPr>
        <xdr:cNvPr id="6" name="Conector recto de flecha 5">
          <a:extLst>
            <a:ext uri="{FF2B5EF4-FFF2-40B4-BE49-F238E27FC236}">
              <a16:creationId xmlns:a16="http://schemas.microsoft.com/office/drawing/2014/main" id="{6B319DE2-4D8B-4176-933E-E6E993A1331B}"/>
            </a:ext>
          </a:extLst>
        </xdr:cNvPr>
        <xdr:cNvCxnSpPr/>
      </xdr:nvCxnSpPr>
      <xdr:spPr>
        <a:xfrm flipH="1">
          <a:off x="1874838" y="5991225"/>
          <a:ext cx="6350" cy="50800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647700</xdr:colOff>
      <xdr:row>27</xdr:row>
      <xdr:rowOff>6350</xdr:rowOff>
    </xdr:from>
    <xdr:to>
      <xdr:col>5</xdr:col>
      <xdr:colOff>647700</xdr:colOff>
      <xdr:row>28</xdr:row>
      <xdr:rowOff>44450</xdr:rowOff>
    </xdr:to>
    <xdr:cxnSp macro="">
      <xdr:nvCxnSpPr>
        <xdr:cNvPr id="7" name="Conector recto de flecha 6">
          <a:extLst>
            <a:ext uri="{FF2B5EF4-FFF2-40B4-BE49-F238E27FC236}">
              <a16:creationId xmlns:a16="http://schemas.microsoft.com/office/drawing/2014/main" id="{29EF5D88-D44D-4B13-9CE3-9B5C536211FE}"/>
            </a:ext>
          </a:extLst>
        </xdr:cNvPr>
        <xdr:cNvCxnSpPr/>
      </xdr:nvCxnSpPr>
      <xdr:spPr>
        <a:xfrm>
          <a:off x="8234363" y="6011863"/>
          <a:ext cx="0" cy="2571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1289538</xdr:colOff>
      <xdr:row>22</xdr:row>
      <xdr:rowOff>18904</xdr:rowOff>
    </xdr:from>
    <xdr:to>
      <xdr:col>5</xdr:col>
      <xdr:colOff>363269</xdr:colOff>
      <xdr:row>24</xdr:row>
      <xdr:rowOff>208231</xdr:rowOff>
    </xdr:to>
    <xdr:sp macro="" textlink="">
      <xdr:nvSpPr>
        <xdr:cNvPr id="2" name="Flecha: curvada hacia abajo 1">
          <a:extLst>
            <a:ext uri="{FF2B5EF4-FFF2-40B4-BE49-F238E27FC236}">
              <a16:creationId xmlns:a16="http://schemas.microsoft.com/office/drawing/2014/main" id="{4C58125F-C280-4538-9C0C-CB858BF06117}"/>
            </a:ext>
          </a:extLst>
        </xdr:cNvPr>
        <xdr:cNvSpPr/>
      </xdr:nvSpPr>
      <xdr:spPr>
        <a:xfrm>
          <a:off x="2125833" y="5194789"/>
          <a:ext cx="5510726" cy="656052"/>
        </a:xfrm>
        <a:prstGeom prst="curvedDown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1003300</xdr:colOff>
      <xdr:row>26</xdr:row>
      <xdr:rowOff>209550</xdr:rowOff>
    </xdr:from>
    <xdr:to>
      <xdr:col>1</xdr:col>
      <xdr:colOff>1009650</xdr:colOff>
      <xdr:row>29</xdr:row>
      <xdr:rowOff>50800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B0FF3E4B-4AA6-46DE-ADCA-8081C530EBC9}"/>
            </a:ext>
          </a:extLst>
        </xdr:cNvPr>
        <xdr:cNvCxnSpPr/>
      </xdr:nvCxnSpPr>
      <xdr:spPr>
        <a:xfrm flipH="1">
          <a:off x="1845310" y="6320790"/>
          <a:ext cx="0" cy="55372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647700</xdr:colOff>
      <xdr:row>27</xdr:row>
      <xdr:rowOff>6350</xdr:rowOff>
    </xdr:from>
    <xdr:to>
      <xdr:col>5</xdr:col>
      <xdr:colOff>647700</xdr:colOff>
      <xdr:row>28</xdr:row>
      <xdr:rowOff>44450</xdr:rowOff>
    </xdr:to>
    <xdr:cxnSp macro="">
      <xdr:nvCxnSpPr>
        <xdr:cNvPr id="4" name="Conector recto de flecha 3">
          <a:extLst>
            <a:ext uri="{FF2B5EF4-FFF2-40B4-BE49-F238E27FC236}">
              <a16:creationId xmlns:a16="http://schemas.microsoft.com/office/drawing/2014/main" id="{754D3B16-4F0C-4A72-8254-9CF0D8854DFC}"/>
            </a:ext>
          </a:extLst>
        </xdr:cNvPr>
        <xdr:cNvCxnSpPr/>
      </xdr:nvCxnSpPr>
      <xdr:spPr>
        <a:xfrm>
          <a:off x="7924800" y="6361430"/>
          <a:ext cx="0" cy="2667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1289538</xdr:colOff>
      <xdr:row>20</xdr:row>
      <xdr:rowOff>18904</xdr:rowOff>
    </xdr:from>
    <xdr:to>
      <xdr:col>5</xdr:col>
      <xdr:colOff>363269</xdr:colOff>
      <xdr:row>22</xdr:row>
      <xdr:rowOff>208231</xdr:rowOff>
    </xdr:to>
    <xdr:sp macro="" textlink="">
      <xdr:nvSpPr>
        <xdr:cNvPr id="5" name="Flecha: curvada hacia abajo 4">
          <a:extLst>
            <a:ext uri="{FF2B5EF4-FFF2-40B4-BE49-F238E27FC236}">
              <a16:creationId xmlns:a16="http://schemas.microsoft.com/office/drawing/2014/main" id="{C04F787B-1611-4735-9504-C30713CD3D9E}"/>
            </a:ext>
          </a:extLst>
        </xdr:cNvPr>
        <xdr:cNvSpPr/>
      </xdr:nvSpPr>
      <xdr:spPr>
        <a:xfrm>
          <a:off x="2161076" y="4471842"/>
          <a:ext cx="6093656" cy="632239"/>
        </a:xfrm>
        <a:prstGeom prst="curvedDown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1003300</xdr:colOff>
      <xdr:row>24</xdr:row>
      <xdr:rowOff>209550</xdr:rowOff>
    </xdr:from>
    <xdr:to>
      <xdr:col>1</xdr:col>
      <xdr:colOff>1009650</xdr:colOff>
      <xdr:row>27</xdr:row>
      <xdr:rowOff>50800</xdr:rowOff>
    </xdr:to>
    <xdr:cxnSp macro="">
      <xdr:nvCxnSpPr>
        <xdr:cNvPr id="6" name="Conector recto de flecha 5">
          <a:extLst>
            <a:ext uri="{FF2B5EF4-FFF2-40B4-BE49-F238E27FC236}">
              <a16:creationId xmlns:a16="http://schemas.microsoft.com/office/drawing/2014/main" id="{BA932D36-CA32-44E3-88EA-53C0782CB6A4}"/>
            </a:ext>
          </a:extLst>
        </xdr:cNvPr>
        <xdr:cNvCxnSpPr/>
      </xdr:nvCxnSpPr>
      <xdr:spPr>
        <a:xfrm flipH="1">
          <a:off x="1874838" y="5553075"/>
          <a:ext cx="6350" cy="50800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647700</xdr:colOff>
      <xdr:row>25</xdr:row>
      <xdr:rowOff>6350</xdr:rowOff>
    </xdr:from>
    <xdr:to>
      <xdr:col>5</xdr:col>
      <xdr:colOff>647700</xdr:colOff>
      <xdr:row>26</xdr:row>
      <xdr:rowOff>44450</xdr:rowOff>
    </xdr:to>
    <xdr:cxnSp macro="">
      <xdr:nvCxnSpPr>
        <xdr:cNvPr id="7" name="Conector recto de flecha 6">
          <a:extLst>
            <a:ext uri="{FF2B5EF4-FFF2-40B4-BE49-F238E27FC236}">
              <a16:creationId xmlns:a16="http://schemas.microsoft.com/office/drawing/2014/main" id="{4C2FB058-9D75-44BD-BB24-13D1D7063B15}"/>
            </a:ext>
          </a:extLst>
        </xdr:cNvPr>
        <xdr:cNvCxnSpPr/>
      </xdr:nvCxnSpPr>
      <xdr:spPr>
        <a:xfrm>
          <a:off x="8539163" y="5573713"/>
          <a:ext cx="0" cy="2571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37F7E-2645-4090-BF35-8235B589CC03}">
  <dimension ref="B1:P66"/>
  <sheetViews>
    <sheetView tabSelected="1" zoomScale="90" zoomScaleNormal="90" workbookViewId="0">
      <selection activeCell="C12" sqref="C12"/>
    </sheetView>
  </sheetViews>
  <sheetFormatPr baseColWidth="10" defaultColWidth="11.53125" defaultRowHeight="15" x14ac:dyDescent="0.4"/>
  <cols>
    <col min="1" max="1" width="3.796875" style="1" customWidth="1"/>
    <col min="2" max="2" width="11.53125" style="1"/>
    <col min="3" max="3" width="18.6640625" style="1" customWidth="1"/>
    <col min="4" max="4" width="14" style="1" customWidth="1"/>
    <col min="5" max="5" width="20.19921875" style="1" customWidth="1"/>
    <col min="6" max="7" width="12.86328125" style="2" bestFit="1" customWidth="1"/>
    <col min="8" max="8" width="7.796875" style="1" customWidth="1"/>
    <col min="9" max="9" width="17.796875" style="1" customWidth="1"/>
    <col min="10" max="10" width="12.6640625" style="1" bestFit="1" customWidth="1"/>
    <col min="11" max="11" width="13.796875" style="1" bestFit="1" customWidth="1"/>
    <col min="12" max="12" width="14.796875" style="1" customWidth="1"/>
    <col min="13" max="13" width="4.33203125" style="1" customWidth="1"/>
    <col min="14" max="15" width="12.6640625" style="1" bestFit="1" customWidth="1"/>
    <col min="16" max="16" width="12.796875" style="1" bestFit="1" customWidth="1"/>
    <col min="17" max="16384" width="11.53125" style="1"/>
  </cols>
  <sheetData>
    <row r="1" spans="2:16" ht="16.25" customHeight="1" thickBot="1" x14ac:dyDescent="0.45">
      <c r="B1" s="290" t="s">
        <v>3</v>
      </c>
      <c r="C1" s="369" t="s">
        <v>0</v>
      </c>
      <c r="D1" s="370"/>
      <c r="E1" s="371"/>
      <c r="F1" s="296" t="s">
        <v>1</v>
      </c>
      <c r="G1" s="298" t="s">
        <v>2</v>
      </c>
      <c r="I1" s="360" t="s">
        <v>396</v>
      </c>
      <c r="J1" s="361"/>
      <c r="K1" s="361"/>
      <c r="L1" s="361"/>
      <c r="M1" s="361"/>
      <c r="N1" s="361"/>
      <c r="O1" s="362"/>
    </row>
    <row r="2" spans="2:16" x14ac:dyDescent="0.4">
      <c r="B2" s="291"/>
      <c r="C2" s="294" t="s">
        <v>7</v>
      </c>
      <c r="D2" s="240" t="s">
        <v>8</v>
      </c>
      <c r="E2" s="295" t="s">
        <v>7</v>
      </c>
      <c r="F2" s="241"/>
      <c r="G2" s="299"/>
      <c r="I2" s="363"/>
      <c r="J2" s="364"/>
      <c r="K2" s="364"/>
      <c r="L2" s="364"/>
      <c r="M2" s="364"/>
      <c r="N2" s="364"/>
      <c r="O2" s="365"/>
    </row>
    <row r="3" spans="2:16" x14ac:dyDescent="0.4">
      <c r="B3" s="276"/>
      <c r="C3" s="276"/>
      <c r="E3" s="277"/>
      <c r="F3" s="11"/>
      <c r="G3" s="281"/>
    </row>
    <row r="4" spans="2:16" ht="15.6" customHeight="1" x14ac:dyDescent="0.4">
      <c r="B4" s="276"/>
      <c r="C4" s="276"/>
      <c r="E4" s="277"/>
      <c r="F4" s="11"/>
      <c r="G4" s="281"/>
      <c r="I4" s="8" t="s">
        <v>6</v>
      </c>
      <c r="J4" s="8"/>
      <c r="K4" s="8"/>
      <c r="L4" s="8"/>
      <c r="M4" s="8"/>
      <c r="N4" s="8"/>
      <c r="O4" s="8"/>
      <c r="P4" s="8"/>
    </row>
    <row r="5" spans="2:16" x14ac:dyDescent="0.4">
      <c r="B5" s="276"/>
      <c r="C5" s="276"/>
      <c r="E5" s="277"/>
      <c r="F5" s="11"/>
      <c r="G5" s="281"/>
      <c r="I5" s="5" t="s">
        <v>9</v>
      </c>
      <c r="P5" s="11"/>
    </row>
    <row r="6" spans="2:16" x14ac:dyDescent="0.4">
      <c r="B6" s="292"/>
      <c r="C6" s="372"/>
      <c r="D6" s="373"/>
      <c r="E6" s="374"/>
      <c r="F6" s="11"/>
      <c r="G6" s="281"/>
      <c r="I6" s="6" t="s">
        <v>10</v>
      </c>
      <c r="P6" s="11"/>
    </row>
    <row r="7" spans="2:16" x14ac:dyDescent="0.4">
      <c r="B7" s="276"/>
      <c r="C7" s="372"/>
      <c r="D7" s="373"/>
      <c r="E7" s="374"/>
      <c r="F7" s="11"/>
      <c r="G7" s="281"/>
      <c r="I7" s="1" t="s">
        <v>11</v>
      </c>
      <c r="J7" s="2"/>
      <c r="P7" s="11"/>
    </row>
    <row r="8" spans="2:16" x14ac:dyDescent="0.4">
      <c r="B8" s="292"/>
      <c r="C8" s="274"/>
      <c r="D8" s="12"/>
      <c r="E8" s="275"/>
      <c r="F8" s="11"/>
      <c r="G8" s="281"/>
    </row>
    <row r="9" spans="2:16" x14ac:dyDescent="0.4">
      <c r="B9" s="276"/>
      <c r="C9" s="276"/>
      <c r="E9" s="277"/>
      <c r="F9" s="11"/>
      <c r="G9" s="281"/>
      <c r="L9" s="12"/>
    </row>
    <row r="10" spans="2:16" x14ac:dyDescent="0.4">
      <c r="B10" s="292"/>
      <c r="C10" s="274"/>
      <c r="D10" s="12"/>
      <c r="E10" s="275"/>
      <c r="F10" s="11"/>
      <c r="G10" s="281"/>
      <c r="N10" s="2"/>
    </row>
    <row r="11" spans="2:16" x14ac:dyDescent="0.4">
      <c r="B11" s="276"/>
      <c r="C11" s="278"/>
      <c r="E11" s="277"/>
      <c r="F11" s="11"/>
      <c r="G11" s="281"/>
      <c r="L11" s="2"/>
      <c r="N11" s="2"/>
    </row>
    <row r="12" spans="2:16" x14ac:dyDescent="0.4">
      <c r="B12" s="292"/>
      <c r="C12" s="274"/>
      <c r="D12" s="12"/>
      <c r="E12" s="275"/>
      <c r="F12" s="11"/>
      <c r="G12" s="281"/>
      <c r="L12" s="2"/>
      <c r="N12" s="2"/>
    </row>
    <row r="13" spans="2:16" x14ac:dyDescent="0.4">
      <c r="B13" s="276"/>
      <c r="C13" s="276"/>
      <c r="E13" s="277"/>
      <c r="F13" s="11"/>
      <c r="G13" s="281"/>
      <c r="L13" s="2"/>
      <c r="N13" s="2"/>
    </row>
    <row r="14" spans="2:16" x14ac:dyDescent="0.4">
      <c r="B14" s="292"/>
      <c r="C14" s="274"/>
      <c r="D14" s="12"/>
      <c r="E14" s="275"/>
      <c r="F14" s="11"/>
      <c r="G14" s="281"/>
      <c r="L14" s="2"/>
      <c r="N14" s="2"/>
    </row>
    <row r="15" spans="2:16" x14ac:dyDescent="0.4">
      <c r="B15" s="276"/>
      <c r="C15" s="278"/>
      <c r="E15" s="277"/>
      <c r="F15" s="11"/>
      <c r="G15" s="281"/>
      <c r="L15" s="2"/>
      <c r="N15" s="2"/>
    </row>
    <row r="16" spans="2:16" ht="15.4" thickBot="1" x14ac:dyDescent="0.45">
      <c r="B16" s="292"/>
      <c r="C16" s="274"/>
      <c r="D16" s="12"/>
      <c r="E16" s="275"/>
      <c r="F16" s="11"/>
      <c r="G16" s="281"/>
      <c r="L16" s="2"/>
      <c r="N16" s="2"/>
    </row>
    <row r="17" spans="2:14" x14ac:dyDescent="0.4">
      <c r="B17" s="276"/>
      <c r="C17" s="276"/>
      <c r="E17" s="277"/>
      <c r="F17" s="11"/>
      <c r="G17" s="281"/>
      <c r="J17" s="12"/>
      <c r="K17" s="242"/>
      <c r="L17" s="243"/>
      <c r="N17" s="2"/>
    </row>
    <row r="18" spans="2:14" x14ac:dyDescent="0.4">
      <c r="B18" s="292"/>
      <c r="C18" s="274"/>
      <c r="D18" s="12"/>
      <c r="E18" s="275"/>
      <c r="F18" s="11"/>
      <c r="G18" s="281"/>
      <c r="J18" s="12"/>
      <c r="K18" s="244"/>
      <c r="L18" s="245"/>
      <c r="N18" s="2"/>
    </row>
    <row r="19" spans="2:14" x14ac:dyDescent="0.4">
      <c r="B19" s="276"/>
      <c r="C19" s="278"/>
      <c r="E19" s="277"/>
      <c r="F19" s="11"/>
      <c r="G19" s="281"/>
      <c r="J19" s="12"/>
      <c r="K19" s="244"/>
      <c r="L19" s="245"/>
      <c r="N19" s="2"/>
    </row>
    <row r="20" spans="2:14" ht="15.4" thickBot="1" x14ac:dyDescent="0.45">
      <c r="B20" s="276"/>
      <c r="C20" s="274"/>
      <c r="D20" s="12"/>
      <c r="E20" s="275"/>
      <c r="F20" s="11"/>
      <c r="G20" s="281"/>
      <c r="J20" s="12"/>
      <c r="K20" s="246"/>
      <c r="L20" s="247"/>
      <c r="N20" s="2"/>
    </row>
    <row r="21" spans="2:14" x14ac:dyDescent="0.4">
      <c r="B21" s="276"/>
      <c r="C21" s="276"/>
      <c r="E21" s="277"/>
      <c r="F21" s="11"/>
      <c r="G21" s="281"/>
      <c r="L21" s="2"/>
      <c r="N21" s="2"/>
    </row>
    <row r="22" spans="2:14" x14ac:dyDescent="0.4">
      <c r="B22" s="276"/>
      <c r="C22" s="274"/>
      <c r="D22" s="271"/>
      <c r="E22" s="275"/>
      <c r="F22" s="11"/>
      <c r="G22" s="281"/>
      <c r="L22" s="2"/>
      <c r="M22" s="2"/>
      <c r="N22" s="2"/>
    </row>
    <row r="23" spans="2:14" x14ac:dyDescent="0.4">
      <c r="B23" s="276"/>
      <c r="C23" s="276"/>
      <c r="E23" s="277"/>
      <c r="F23" s="11"/>
      <c r="G23" s="281"/>
    </row>
    <row r="24" spans="2:14" x14ac:dyDescent="0.4">
      <c r="B24" s="292"/>
      <c r="C24" s="274"/>
      <c r="D24" s="12"/>
      <c r="E24" s="275"/>
      <c r="F24" s="11"/>
      <c r="G24" s="281"/>
    </row>
    <row r="25" spans="2:14" x14ac:dyDescent="0.4">
      <c r="B25" s="276"/>
      <c r="C25" s="276"/>
      <c r="E25" s="277"/>
      <c r="F25" s="11"/>
      <c r="G25" s="281"/>
    </row>
    <row r="26" spans="2:14" x14ac:dyDescent="0.4">
      <c r="B26" s="292"/>
      <c r="C26" s="274"/>
      <c r="D26" s="12"/>
      <c r="E26" s="275"/>
      <c r="F26" s="11"/>
      <c r="G26" s="281"/>
    </row>
    <row r="27" spans="2:14" x14ac:dyDescent="0.4">
      <c r="B27" s="276"/>
      <c r="C27" s="278"/>
      <c r="E27" s="277"/>
      <c r="F27" s="11"/>
      <c r="G27" s="281"/>
    </row>
    <row r="28" spans="2:14" x14ac:dyDescent="0.4">
      <c r="B28" s="276"/>
      <c r="C28" s="274"/>
      <c r="D28" s="12"/>
      <c r="E28" s="275"/>
      <c r="F28" s="11"/>
      <c r="G28" s="281"/>
    </row>
    <row r="29" spans="2:14" x14ac:dyDescent="0.4">
      <c r="B29" s="276"/>
      <c r="C29" s="276"/>
      <c r="E29" s="277"/>
      <c r="F29" s="11"/>
      <c r="G29" s="281"/>
    </row>
    <row r="30" spans="2:14" x14ac:dyDescent="0.4">
      <c r="B30" s="276"/>
      <c r="C30" s="274"/>
      <c r="D30" s="271"/>
      <c r="E30" s="275"/>
      <c r="F30" s="11"/>
      <c r="G30" s="281"/>
    </row>
    <row r="31" spans="2:14" x14ac:dyDescent="0.4">
      <c r="B31" s="276"/>
      <c r="C31" s="276"/>
      <c r="E31" s="277"/>
      <c r="F31" s="11"/>
      <c r="G31" s="281"/>
    </row>
    <row r="32" spans="2:14" x14ac:dyDescent="0.4">
      <c r="B32" s="292"/>
      <c r="C32" s="274"/>
      <c r="D32" s="12"/>
      <c r="E32" s="275"/>
      <c r="F32" s="11"/>
      <c r="G32" s="281"/>
    </row>
    <row r="33" spans="2:7" x14ac:dyDescent="0.4">
      <c r="B33" s="276"/>
      <c r="C33" s="276"/>
      <c r="E33" s="277"/>
      <c r="F33" s="11"/>
      <c r="G33" s="281"/>
    </row>
    <row r="34" spans="2:7" x14ac:dyDescent="0.4">
      <c r="B34" s="292"/>
      <c r="C34" s="274"/>
      <c r="D34" s="12"/>
      <c r="E34" s="275"/>
      <c r="F34" s="11"/>
      <c r="G34" s="281"/>
    </row>
    <row r="35" spans="2:7" x14ac:dyDescent="0.4">
      <c r="B35" s="276"/>
      <c r="C35" s="278"/>
      <c r="E35" s="277"/>
      <c r="F35" s="11"/>
      <c r="G35" s="281"/>
    </row>
    <row r="36" spans="2:7" x14ac:dyDescent="0.4">
      <c r="B36" s="276"/>
      <c r="C36" s="274"/>
      <c r="D36" s="12"/>
      <c r="E36" s="275"/>
      <c r="F36" s="11"/>
      <c r="G36" s="281"/>
    </row>
    <row r="37" spans="2:7" x14ac:dyDescent="0.4">
      <c r="B37" s="276"/>
      <c r="C37" s="276"/>
      <c r="E37" s="277"/>
      <c r="F37" s="11"/>
      <c r="G37" s="281"/>
    </row>
    <row r="38" spans="2:7" x14ac:dyDescent="0.4">
      <c r="B38" s="276"/>
      <c r="C38" s="274"/>
      <c r="D38" s="271"/>
      <c r="E38" s="275"/>
      <c r="F38" s="11"/>
      <c r="G38" s="281"/>
    </row>
    <row r="39" spans="2:7" x14ac:dyDescent="0.4">
      <c r="B39" s="276"/>
      <c r="C39" s="276"/>
      <c r="E39" s="277"/>
      <c r="F39" s="11"/>
      <c r="G39" s="281"/>
    </row>
    <row r="40" spans="2:7" x14ac:dyDescent="0.4">
      <c r="B40" s="292"/>
      <c r="C40" s="274"/>
      <c r="D40" s="12"/>
      <c r="E40" s="275"/>
      <c r="F40" s="11"/>
      <c r="G40" s="281"/>
    </row>
    <row r="41" spans="2:7" x14ac:dyDescent="0.4">
      <c r="B41" s="276"/>
      <c r="C41" s="276"/>
      <c r="E41" s="277"/>
      <c r="F41" s="11"/>
      <c r="G41" s="281"/>
    </row>
    <row r="42" spans="2:7" x14ac:dyDescent="0.4">
      <c r="B42" s="292"/>
      <c r="C42" s="274"/>
      <c r="D42" s="12"/>
      <c r="E42" s="275"/>
      <c r="F42" s="11"/>
      <c r="G42" s="281"/>
    </row>
    <row r="43" spans="2:7" x14ac:dyDescent="0.4">
      <c r="B43" s="276"/>
      <c r="C43" s="278"/>
      <c r="E43" s="277"/>
      <c r="F43" s="11"/>
      <c r="G43" s="281"/>
    </row>
    <row r="44" spans="2:7" x14ac:dyDescent="0.4">
      <c r="B44" s="276"/>
      <c r="C44" s="274"/>
      <c r="D44" s="12"/>
      <c r="E44" s="275"/>
      <c r="F44" s="11"/>
      <c r="G44" s="281"/>
    </row>
    <row r="45" spans="2:7" x14ac:dyDescent="0.4">
      <c r="B45" s="276"/>
      <c r="C45" s="276"/>
      <c r="E45" s="277"/>
      <c r="F45" s="11"/>
      <c r="G45" s="281"/>
    </row>
    <row r="46" spans="2:7" x14ac:dyDescent="0.4">
      <c r="B46" s="276"/>
      <c r="C46" s="274"/>
      <c r="D46" s="271"/>
      <c r="E46" s="275"/>
      <c r="F46" s="11"/>
      <c r="G46" s="281"/>
    </row>
    <row r="47" spans="2:7" x14ac:dyDescent="0.4">
      <c r="B47" s="276"/>
      <c r="C47" s="276"/>
      <c r="E47" s="277"/>
      <c r="F47" s="11"/>
      <c r="G47" s="281"/>
    </row>
    <row r="48" spans="2:7" x14ac:dyDescent="0.4">
      <c r="B48" s="276"/>
      <c r="C48" s="274"/>
      <c r="D48" s="12"/>
      <c r="E48" s="275"/>
      <c r="F48" s="11"/>
      <c r="G48" s="281"/>
    </row>
    <row r="49" spans="2:7" x14ac:dyDescent="0.4">
      <c r="B49" s="276"/>
      <c r="C49" s="276"/>
      <c r="E49" s="277"/>
      <c r="F49" s="11"/>
      <c r="G49" s="281"/>
    </row>
    <row r="50" spans="2:7" x14ac:dyDescent="0.4">
      <c r="B50" s="276"/>
      <c r="C50" s="274"/>
      <c r="D50" s="12"/>
      <c r="E50" s="275"/>
      <c r="F50" s="11"/>
      <c r="G50" s="281"/>
    </row>
    <row r="51" spans="2:7" x14ac:dyDescent="0.4">
      <c r="B51" s="276"/>
      <c r="C51" s="276"/>
      <c r="E51" s="277"/>
      <c r="F51" s="11"/>
      <c r="G51" s="281"/>
    </row>
    <row r="52" spans="2:7" x14ac:dyDescent="0.4">
      <c r="B52" s="276"/>
      <c r="C52" s="274"/>
      <c r="D52" s="12"/>
      <c r="E52" s="275"/>
      <c r="F52" s="11"/>
      <c r="G52" s="281"/>
    </row>
    <row r="53" spans="2:7" x14ac:dyDescent="0.4">
      <c r="B53" s="276"/>
      <c r="C53" s="276"/>
      <c r="E53" s="277"/>
      <c r="F53" s="11"/>
      <c r="G53" s="281"/>
    </row>
    <row r="54" spans="2:7" x14ac:dyDescent="0.4">
      <c r="B54" s="276"/>
      <c r="C54" s="274"/>
      <c r="D54" s="12"/>
      <c r="E54" s="275"/>
      <c r="F54" s="11"/>
      <c r="G54" s="281"/>
    </row>
    <row r="55" spans="2:7" x14ac:dyDescent="0.4">
      <c r="B55" s="276"/>
      <c r="C55" s="276"/>
      <c r="E55" s="277"/>
      <c r="F55" s="11"/>
      <c r="G55" s="281"/>
    </row>
    <row r="56" spans="2:7" x14ac:dyDescent="0.4">
      <c r="B56" s="276"/>
      <c r="C56" s="274"/>
      <c r="D56" s="12"/>
      <c r="E56" s="275"/>
      <c r="F56" s="11"/>
      <c r="G56" s="281"/>
    </row>
    <row r="57" spans="2:7" x14ac:dyDescent="0.4">
      <c r="B57" s="276"/>
      <c r="C57" s="276"/>
      <c r="E57" s="277"/>
      <c r="F57" s="11"/>
      <c r="G57" s="281"/>
    </row>
    <row r="58" spans="2:7" x14ac:dyDescent="0.4">
      <c r="B58" s="276"/>
      <c r="C58" s="274"/>
      <c r="D58" s="12"/>
      <c r="E58" s="275"/>
      <c r="F58" s="11"/>
      <c r="G58" s="281"/>
    </row>
    <row r="59" spans="2:7" x14ac:dyDescent="0.4">
      <c r="B59" s="276"/>
      <c r="C59" s="276"/>
      <c r="E59" s="277"/>
      <c r="F59" s="11"/>
      <c r="G59" s="281"/>
    </row>
    <row r="60" spans="2:7" x14ac:dyDescent="0.4">
      <c r="B60" s="276"/>
      <c r="C60" s="274"/>
      <c r="D60" s="12"/>
      <c r="E60" s="275"/>
      <c r="F60" s="11"/>
      <c r="G60" s="281"/>
    </row>
    <row r="61" spans="2:7" x14ac:dyDescent="0.4">
      <c r="B61" s="276"/>
      <c r="C61" s="276"/>
      <c r="E61" s="277"/>
      <c r="F61" s="11"/>
      <c r="G61" s="281"/>
    </row>
    <row r="62" spans="2:7" x14ac:dyDescent="0.4">
      <c r="B62" s="276"/>
      <c r="C62" s="274"/>
      <c r="D62" s="12"/>
      <c r="E62" s="275"/>
      <c r="F62" s="11"/>
      <c r="G62" s="281"/>
    </row>
    <row r="63" spans="2:7" x14ac:dyDescent="0.4">
      <c r="B63" s="293"/>
      <c r="C63" s="293"/>
      <c r="D63" s="279"/>
      <c r="E63" s="280"/>
      <c r="F63" s="239"/>
      <c r="G63" s="282"/>
    </row>
    <row r="64" spans="2:7" ht="15.4" thickBot="1" x14ac:dyDescent="0.45">
      <c r="B64" s="9"/>
      <c r="C64" s="375" t="s">
        <v>12</v>
      </c>
      <c r="D64" s="376"/>
      <c r="E64" s="377"/>
      <c r="F64" s="297">
        <f>SUM(F2:F63)</f>
        <v>0</v>
      </c>
      <c r="G64" s="282">
        <f>SUM(G2:G63)</f>
        <v>0</v>
      </c>
    </row>
    <row r="66" spans="7:7" x14ac:dyDescent="0.4">
      <c r="G66" s="2">
        <f>+F64-G64</f>
        <v>0</v>
      </c>
    </row>
  </sheetData>
  <mergeCells count="4">
    <mergeCell ref="C1:E1"/>
    <mergeCell ref="I1:O2"/>
    <mergeCell ref="C6:E7"/>
    <mergeCell ref="C64:E64"/>
  </mergeCells>
  <phoneticPr fontId="47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D28B3-B036-4A82-96AD-D0D608B93917}">
  <dimension ref="A1:H94"/>
  <sheetViews>
    <sheetView zoomScale="90" zoomScaleNormal="90" workbookViewId="0">
      <selection activeCell="F17" sqref="F17"/>
    </sheetView>
  </sheetViews>
  <sheetFormatPr baseColWidth="10" defaultColWidth="11.53125" defaultRowHeight="17.25" x14ac:dyDescent="0.45"/>
  <cols>
    <col min="1" max="1" width="12.19921875" style="112" customWidth="1"/>
    <col min="2" max="2" width="26.53125" style="112" customWidth="1"/>
    <col min="3" max="3" width="16.46484375" style="112" customWidth="1"/>
    <col min="4" max="4" width="17.86328125" style="112" bestFit="1" customWidth="1"/>
    <col min="5" max="5" width="33.1328125" style="112" customWidth="1"/>
    <col min="6" max="6" width="24.19921875" style="112" customWidth="1"/>
    <col min="7" max="7" width="30.53125" style="112" customWidth="1"/>
    <col min="8" max="16384" width="11.53125" style="112"/>
  </cols>
  <sheetData>
    <row r="1" spans="2:8" ht="17.649999999999999" thickBot="1" x14ac:dyDescent="0.5"/>
    <row r="2" spans="2:8" x14ac:dyDescent="0.45">
      <c r="B2" s="436" t="s">
        <v>425</v>
      </c>
      <c r="C2" s="437"/>
      <c r="D2" s="437"/>
      <c r="E2" s="437"/>
      <c r="F2" s="437"/>
      <c r="G2" s="437"/>
      <c r="H2" s="438"/>
    </row>
    <row r="3" spans="2:8" x14ac:dyDescent="0.45">
      <c r="B3" s="455"/>
      <c r="C3" s="413"/>
      <c r="D3" s="413"/>
      <c r="E3" s="413"/>
      <c r="F3" s="413"/>
      <c r="G3" s="413"/>
      <c r="H3" s="474"/>
    </row>
    <row r="4" spans="2:8" x14ac:dyDescent="0.45">
      <c r="B4" s="455"/>
      <c r="C4" s="413"/>
      <c r="D4" s="413"/>
      <c r="E4" s="413"/>
      <c r="F4" s="413"/>
      <c r="G4" s="413"/>
      <c r="H4" s="474"/>
    </row>
    <row r="5" spans="2:8" ht="17.649999999999999" thickBot="1" x14ac:dyDescent="0.5">
      <c r="B5" s="439"/>
      <c r="C5" s="440"/>
      <c r="D5" s="440"/>
      <c r="E5" s="440"/>
      <c r="F5" s="440"/>
      <c r="G5" s="440"/>
      <c r="H5" s="441"/>
    </row>
    <row r="6" spans="2:8" ht="17.649999999999999" thickBot="1" x14ac:dyDescent="0.5"/>
    <row r="7" spans="2:8" x14ac:dyDescent="0.45">
      <c r="B7" s="436" t="s">
        <v>426</v>
      </c>
      <c r="C7" s="437"/>
      <c r="D7" s="437"/>
      <c r="E7" s="437"/>
      <c r="F7" s="437"/>
      <c r="G7" s="437"/>
      <c r="H7" s="438"/>
    </row>
    <row r="8" spans="2:8" x14ac:dyDescent="0.45">
      <c r="B8" s="455"/>
      <c r="C8" s="413"/>
      <c r="D8" s="413"/>
      <c r="E8" s="413"/>
      <c r="F8" s="413"/>
      <c r="G8" s="413"/>
      <c r="H8" s="474"/>
    </row>
    <row r="9" spans="2:8" ht="17.649999999999999" thickBot="1" x14ac:dyDescent="0.5">
      <c r="B9" s="439"/>
      <c r="C9" s="440"/>
      <c r="D9" s="440"/>
      <c r="E9" s="440"/>
      <c r="F9" s="440"/>
      <c r="G9" s="440"/>
      <c r="H9" s="441"/>
    </row>
    <row r="10" spans="2:8" ht="17.649999999999999" thickBot="1" x14ac:dyDescent="0.5"/>
    <row r="11" spans="2:8" ht="17.649999999999999" thickBot="1" x14ac:dyDescent="0.5">
      <c r="B11" s="113" t="s">
        <v>82</v>
      </c>
      <c r="C11" s="114"/>
      <c r="D11" s="114"/>
      <c r="E11" s="114"/>
      <c r="F11" s="114"/>
      <c r="G11" s="114"/>
      <c r="H11" s="115"/>
    </row>
    <row r="12" spans="2:8" ht="17.649999999999999" thickBot="1" x14ac:dyDescent="0.5"/>
    <row r="13" spans="2:8" ht="17.649999999999999" thickBot="1" x14ac:dyDescent="0.5">
      <c r="B13" s="142" t="s">
        <v>83</v>
      </c>
      <c r="C13" s="322" t="s">
        <v>84</v>
      </c>
      <c r="D13" s="116" t="s">
        <v>85</v>
      </c>
    </row>
    <row r="14" spans="2:8" ht="17.649999999999999" thickBot="1" x14ac:dyDescent="0.5">
      <c r="B14" s="323" t="s">
        <v>86</v>
      </c>
      <c r="C14" s="324">
        <v>830</v>
      </c>
      <c r="D14" s="324">
        <v>900</v>
      </c>
      <c r="E14" s="325"/>
    </row>
    <row r="15" spans="2:8" ht="17.649999999999999" thickBot="1" x14ac:dyDescent="0.5">
      <c r="B15" s="323" t="s">
        <v>87</v>
      </c>
      <c r="C15" s="324">
        <v>800</v>
      </c>
      <c r="D15" s="324">
        <v>830</v>
      </c>
      <c r="E15" s="325"/>
    </row>
    <row r="16" spans="2:8" ht="17.649999999999999" thickBot="1" x14ac:dyDescent="0.5">
      <c r="B16" s="323" t="s">
        <v>88</v>
      </c>
      <c r="C16" s="324">
        <v>910</v>
      </c>
      <c r="D16" s="324">
        <v>940</v>
      </c>
      <c r="E16" s="325"/>
    </row>
    <row r="17" spans="2:7" ht="17.649999999999999" thickBot="1" x14ac:dyDescent="0.5">
      <c r="B17" s="323" t="s">
        <v>89</v>
      </c>
      <c r="C17" s="324">
        <v>920</v>
      </c>
      <c r="D17" s="324">
        <v>960</v>
      </c>
      <c r="E17" s="325"/>
    </row>
    <row r="18" spans="2:7" ht="17.649999999999999" thickBot="1" x14ac:dyDescent="0.5">
      <c r="B18" s="323" t="s">
        <v>90</v>
      </c>
      <c r="C18" s="324">
        <v>860</v>
      </c>
      <c r="D18" s="324">
        <v>890</v>
      </c>
      <c r="E18" s="325"/>
      <c r="F18" s="139"/>
    </row>
    <row r="19" spans="2:7" ht="17.649999999999999" thickBot="1" x14ac:dyDescent="0.5">
      <c r="B19" s="323" t="s">
        <v>91</v>
      </c>
      <c r="C19" s="324">
        <v>870</v>
      </c>
      <c r="D19" s="324">
        <v>910</v>
      </c>
      <c r="E19" s="325"/>
    </row>
    <row r="20" spans="2:7" ht="17.649999999999999" thickBot="1" x14ac:dyDescent="0.5">
      <c r="B20" s="326" t="s">
        <v>60</v>
      </c>
      <c r="C20" s="327">
        <v>940</v>
      </c>
      <c r="D20" s="327">
        <v>940</v>
      </c>
      <c r="F20" s="144">
        <v>900000000</v>
      </c>
    </row>
    <row r="24" spans="2:7" ht="17.649999999999999" thickBot="1" x14ac:dyDescent="0.5">
      <c r="B24" s="13"/>
      <c r="C24" s="13"/>
      <c r="D24" s="13"/>
      <c r="E24" s="13"/>
      <c r="F24" s="13"/>
    </row>
    <row r="25" spans="2:7" ht="17.649999999999999" thickBot="1" x14ac:dyDescent="0.5">
      <c r="B25" s="475" t="s">
        <v>427</v>
      </c>
      <c r="C25" s="13"/>
      <c r="D25" s="13"/>
      <c r="E25" s="13"/>
      <c r="F25" s="475" t="s">
        <v>407</v>
      </c>
      <c r="G25" s="145"/>
    </row>
    <row r="26" spans="2:7" ht="17.649999999999999" thickBot="1" x14ac:dyDescent="0.5">
      <c r="B26" s="476"/>
      <c r="C26" s="478" t="s">
        <v>92</v>
      </c>
      <c r="D26" s="479"/>
      <c r="E26" s="480"/>
      <c r="F26" s="476"/>
      <c r="G26" s="146"/>
    </row>
    <row r="27" spans="2:7" ht="17.649999999999999" thickBot="1" x14ac:dyDescent="0.5">
      <c r="B27" s="477"/>
      <c r="C27" s="57"/>
      <c r="D27" s="13"/>
      <c r="E27" s="13"/>
      <c r="F27" s="477"/>
    </row>
    <row r="28" spans="2:7" x14ac:dyDescent="0.45">
      <c r="B28" s="57"/>
      <c r="C28" s="57"/>
      <c r="D28" s="57"/>
      <c r="E28" s="13"/>
      <c r="F28" s="13"/>
    </row>
    <row r="29" spans="2:7" ht="17.649999999999999" thickBot="1" x14ac:dyDescent="0.5">
      <c r="B29" s="57"/>
      <c r="C29" s="57"/>
      <c r="D29" s="57"/>
      <c r="E29" s="13"/>
      <c r="F29" s="22" t="s">
        <v>93</v>
      </c>
      <c r="G29" s="118"/>
    </row>
    <row r="30" spans="2:7" x14ac:dyDescent="0.45">
      <c r="B30" s="119" t="s">
        <v>94</v>
      </c>
      <c r="C30" s="120" t="s">
        <v>95</v>
      </c>
      <c r="D30" s="13"/>
      <c r="E30" s="22" t="s">
        <v>428</v>
      </c>
      <c r="F30" s="13"/>
    </row>
    <row r="31" spans="2:7" ht="17.649999999999999" thickBot="1" x14ac:dyDescent="0.5">
      <c r="B31" s="121" t="s">
        <v>96</v>
      </c>
      <c r="C31" s="13"/>
      <c r="D31" s="13"/>
      <c r="E31" s="22" t="s">
        <v>429</v>
      </c>
      <c r="F31" s="13"/>
    </row>
    <row r="33" spans="1:7" x14ac:dyDescent="0.45">
      <c r="B33" s="122" t="s">
        <v>0</v>
      </c>
      <c r="C33" s="122" t="s">
        <v>98</v>
      </c>
      <c r="D33" s="122" t="s">
        <v>99</v>
      </c>
      <c r="E33" s="123" t="s">
        <v>100</v>
      </c>
      <c r="F33" s="124" t="s">
        <v>101</v>
      </c>
    </row>
    <row r="34" spans="1:7" x14ac:dyDescent="0.45">
      <c r="B34" s="125" t="str">
        <f t="shared" ref="B34:B40" si="0">+B14</f>
        <v>30.06</v>
      </c>
      <c r="C34" s="147"/>
      <c r="D34" s="127"/>
      <c r="E34" s="328"/>
      <c r="F34" s="329"/>
    </row>
    <row r="35" spans="1:7" x14ac:dyDescent="0.45">
      <c r="B35" s="126" t="str">
        <f t="shared" si="0"/>
        <v>30.07</v>
      </c>
      <c r="C35" s="147"/>
      <c r="D35" s="127"/>
      <c r="E35" s="330"/>
      <c r="F35" s="129"/>
    </row>
    <row r="36" spans="1:7" x14ac:dyDescent="0.45">
      <c r="B36" s="126" t="str">
        <f t="shared" si="0"/>
        <v>30.08</v>
      </c>
      <c r="C36" s="147"/>
      <c r="D36" s="127"/>
      <c r="E36" s="331"/>
      <c r="F36" s="129"/>
    </row>
    <row r="37" spans="1:7" x14ac:dyDescent="0.45">
      <c r="B37" s="126" t="str">
        <f t="shared" si="0"/>
        <v>30.09</v>
      </c>
      <c r="C37" s="147"/>
      <c r="D37" s="127"/>
      <c r="E37" s="331"/>
      <c r="F37" s="129"/>
    </row>
    <row r="38" spans="1:7" x14ac:dyDescent="0.45">
      <c r="B38" s="126" t="str">
        <f t="shared" si="0"/>
        <v>30.10</v>
      </c>
      <c r="C38" s="147"/>
      <c r="D38" s="127"/>
      <c r="E38" s="331"/>
      <c r="F38" s="129"/>
    </row>
    <row r="39" spans="1:7" x14ac:dyDescent="0.45">
      <c r="B39" s="126" t="str">
        <f t="shared" si="0"/>
        <v>30.11</v>
      </c>
      <c r="C39" s="147"/>
      <c r="D39" s="127"/>
      <c r="E39" s="331"/>
      <c r="F39" s="129"/>
    </row>
    <row r="40" spans="1:7" x14ac:dyDescent="0.45">
      <c r="B40" s="126" t="str">
        <f t="shared" si="0"/>
        <v>31.12</v>
      </c>
      <c r="C40" s="147"/>
      <c r="D40" s="127"/>
      <c r="E40" s="331"/>
      <c r="F40" s="129"/>
    </row>
    <row r="41" spans="1:7" ht="17.649999999999999" thickBot="1" x14ac:dyDescent="0.5"/>
    <row r="42" spans="1:7" ht="17.649999999999999" thickBot="1" x14ac:dyDescent="0.5">
      <c r="A42" s="70" t="s">
        <v>3</v>
      </c>
      <c r="B42" s="481" t="s">
        <v>0</v>
      </c>
      <c r="C42" s="482"/>
      <c r="D42" s="482"/>
      <c r="E42" s="483"/>
      <c r="F42" s="70" t="s">
        <v>1</v>
      </c>
      <c r="G42" s="70" t="s">
        <v>2</v>
      </c>
    </row>
    <row r="43" spans="1:7" x14ac:dyDescent="0.45">
      <c r="A43" s="72" t="str">
        <f>+B35</f>
        <v>30.07</v>
      </c>
      <c r="B43" s="130"/>
      <c r="C43" s="73" t="s">
        <v>7</v>
      </c>
      <c r="D43" s="73">
        <v>1</v>
      </c>
      <c r="E43" s="82" t="s">
        <v>7</v>
      </c>
      <c r="F43" s="100"/>
      <c r="G43" s="100"/>
    </row>
    <row r="44" spans="1:7" x14ac:dyDescent="0.45">
      <c r="A44" s="74"/>
      <c r="B44" s="455"/>
      <c r="C44" s="413"/>
      <c r="D44" s="60"/>
      <c r="E44" s="84"/>
      <c r="F44" s="96"/>
      <c r="G44" s="96"/>
    </row>
    <row r="45" spans="1:7" x14ac:dyDescent="0.45">
      <c r="A45" s="74"/>
      <c r="B45" s="131"/>
      <c r="C45" s="413"/>
      <c r="D45" s="413"/>
      <c r="E45" s="474"/>
      <c r="F45" s="96"/>
      <c r="G45" s="96"/>
    </row>
    <row r="46" spans="1:7" ht="17.649999999999999" thickBot="1" x14ac:dyDescent="0.5">
      <c r="A46" s="75"/>
      <c r="B46" s="439"/>
      <c r="C46" s="440"/>
      <c r="D46" s="440"/>
      <c r="E46" s="441"/>
      <c r="F46" s="98"/>
      <c r="G46" s="98"/>
    </row>
    <row r="47" spans="1:7" x14ac:dyDescent="0.45">
      <c r="A47" s="72"/>
      <c r="B47" s="130"/>
      <c r="C47" s="73"/>
      <c r="D47" s="73"/>
      <c r="E47" s="82"/>
      <c r="F47" s="100"/>
      <c r="G47" s="100"/>
    </row>
    <row r="48" spans="1:7" x14ac:dyDescent="0.45">
      <c r="A48" s="74"/>
      <c r="B48" s="455"/>
      <c r="C48" s="413"/>
      <c r="D48" s="60"/>
      <c r="E48" s="84"/>
      <c r="F48" s="96"/>
      <c r="G48" s="96"/>
    </row>
    <row r="49" spans="1:7" x14ac:dyDescent="0.45">
      <c r="A49" s="74"/>
      <c r="B49" s="131"/>
      <c r="C49" s="60"/>
      <c r="D49" s="424"/>
      <c r="E49" s="484"/>
      <c r="F49" s="96"/>
      <c r="G49" s="96"/>
    </row>
    <row r="50" spans="1:7" ht="17.649999999999999" thickBot="1" x14ac:dyDescent="0.5">
      <c r="A50" s="75"/>
      <c r="B50" s="439"/>
      <c r="C50" s="440"/>
      <c r="D50" s="440"/>
      <c r="E50" s="441"/>
      <c r="F50" s="98"/>
      <c r="G50" s="98"/>
    </row>
    <row r="51" spans="1:7" x14ac:dyDescent="0.45">
      <c r="A51" s="72"/>
      <c r="B51" s="130"/>
      <c r="C51" s="73"/>
      <c r="D51" s="73"/>
      <c r="E51" s="82"/>
      <c r="F51" s="100"/>
      <c r="G51" s="100"/>
    </row>
    <row r="52" spans="1:7" x14ac:dyDescent="0.45">
      <c r="A52" s="74"/>
      <c r="B52" s="455"/>
      <c r="C52" s="413"/>
      <c r="D52" s="60"/>
      <c r="E52" s="84"/>
      <c r="F52" s="96"/>
      <c r="G52" s="96"/>
    </row>
    <row r="53" spans="1:7" x14ac:dyDescent="0.45">
      <c r="A53" s="74"/>
      <c r="B53" s="131"/>
      <c r="C53" s="413"/>
      <c r="D53" s="413"/>
      <c r="E53" s="474"/>
      <c r="F53" s="96"/>
      <c r="G53" s="96"/>
    </row>
    <row r="54" spans="1:7" ht="17.649999999999999" thickBot="1" x14ac:dyDescent="0.5">
      <c r="A54" s="75"/>
      <c r="B54" s="439"/>
      <c r="C54" s="440"/>
      <c r="D54" s="440"/>
      <c r="E54" s="441"/>
      <c r="F54" s="98"/>
      <c r="G54" s="98"/>
    </row>
    <row r="55" spans="1:7" x14ac:dyDescent="0.45">
      <c r="A55" s="72"/>
      <c r="B55" s="130"/>
      <c r="C55" s="73"/>
      <c r="D55" s="73"/>
      <c r="E55" s="82"/>
      <c r="F55" s="100"/>
      <c r="G55" s="100"/>
    </row>
    <row r="56" spans="1:7" x14ac:dyDescent="0.45">
      <c r="A56" s="74"/>
      <c r="B56" s="455"/>
      <c r="C56" s="413"/>
      <c r="D56" s="60"/>
      <c r="E56" s="84"/>
      <c r="F56" s="96"/>
      <c r="G56" s="96"/>
    </row>
    <row r="57" spans="1:7" x14ac:dyDescent="0.45">
      <c r="A57" s="74"/>
      <c r="B57" s="131"/>
      <c r="C57" s="413"/>
      <c r="D57" s="413"/>
      <c r="E57" s="474"/>
      <c r="F57" s="96"/>
      <c r="G57" s="96"/>
    </row>
    <row r="58" spans="1:7" ht="17.649999999999999" thickBot="1" x14ac:dyDescent="0.5">
      <c r="A58" s="75"/>
      <c r="B58" s="439"/>
      <c r="C58" s="440"/>
      <c r="D58" s="440"/>
      <c r="E58" s="441"/>
      <c r="F58" s="98"/>
      <c r="G58" s="98"/>
    </row>
    <row r="59" spans="1:7" x14ac:dyDescent="0.45">
      <c r="A59" s="72"/>
      <c r="B59" s="130"/>
      <c r="C59" s="73"/>
      <c r="D59" s="73"/>
      <c r="E59" s="82"/>
      <c r="F59" s="100"/>
      <c r="G59" s="100"/>
    </row>
    <row r="60" spans="1:7" x14ac:dyDescent="0.45">
      <c r="A60" s="74"/>
      <c r="B60" s="455"/>
      <c r="C60" s="413"/>
      <c r="D60" s="60"/>
      <c r="E60" s="84"/>
      <c r="F60" s="96"/>
      <c r="G60" s="96"/>
    </row>
    <row r="61" spans="1:7" x14ac:dyDescent="0.45">
      <c r="A61" s="74"/>
      <c r="B61" s="131"/>
      <c r="C61" s="413"/>
      <c r="D61" s="413"/>
      <c r="E61" s="474"/>
      <c r="F61" s="96"/>
      <c r="G61" s="96"/>
    </row>
    <row r="62" spans="1:7" ht="17.649999999999999" thickBot="1" x14ac:dyDescent="0.5">
      <c r="A62" s="75"/>
      <c r="B62" s="439"/>
      <c r="C62" s="440"/>
      <c r="D62" s="440"/>
      <c r="E62" s="441"/>
      <c r="F62" s="98"/>
      <c r="G62" s="98"/>
    </row>
    <row r="63" spans="1:7" x14ac:dyDescent="0.45">
      <c r="A63" s="72"/>
      <c r="B63" s="130"/>
      <c r="C63" s="73"/>
      <c r="D63" s="73"/>
      <c r="E63" s="82"/>
      <c r="F63" s="100"/>
      <c r="G63" s="100"/>
    </row>
    <row r="64" spans="1:7" x14ac:dyDescent="0.45">
      <c r="A64" s="74"/>
      <c r="B64" s="455"/>
      <c r="C64" s="413"/>
      <c r="D64" s="60"/>
      <c r="E64" s="84"/>
      <c r="F64" s="96"/>
      <c r="G64" s="96"/>
    </row>
    <row r="65" spans="1:7" x14ac:dyDescent="0.45">
      <c r="A65" s="74"/>
      <c r="B65" s="132"/>
      <c r="C65" s="413"/>
      <c r="D65" s="413"/>
      <c r="E65" s="474"/>
      <c r="F65" s="96"/>
      <c r="G65" s="96"/>
    </row>
    <row r="66" spans="1:7" ht="17.649999999999999" thickBot="1" x14ac:dyDescent="0.5">
      <c r="A66" s="75"/>
      <c r="B66" s="439"/>
      <c r="C66" s="440"/>
      <c r="D66" s="440"/>
      <c r="E66" s="441"/>
      <c r="F66" s="98"/>
      <c r="G66" s="98"/>
    </row>
    <row r="68" spans="1:7" x14ac:dyDescent="0.45">
      <c r="C68" s="112" t="s">
        <v>1</v>
      </c>
      <c r="E68" s="133" t="s">
        <v>2</v>
      </c>
    </row>
    <row r="69" spans="1:7" x14ac:dyDescent="0.45">
      <c r="C69" s="485" t="s">
        <v>102</v>
      </c>
      <c r="D69" s="485"/>
      <c r="E69" s="485"/>
    </row>
    <row r="70" spans="1:7" x14ac:dyDescent="0.45">
      <c r="D70" s="134"/>
      <c r="E70" s="135"/>
    </row>
    <row r="71" spans="1:7" x14ac:dyDescent="0.45">
      <c r="D71" s="136"/>
      <c r="E71" s="135"/>
    </row>
    <row r="72" spans="1:7" x14ac:dyDescent="0.45">
      <c r="D72" s="136"/>
    </row>
    <row r="73" spans="1:7" x14ac:dyDescent="0.45">
      <c r="D73" s="136"/>
    </row>
    <row r="74" spans="1:7" x14ac:dyDescent="0.45">
      <c r="C74" s="137"/>
      <c r="D74" s="138"/>
      <c r="E74" s="137"/>
    </row>
    <row r="75" spans="1:7" x14ac:dyDescent="0.45">
      <c r="D75" s="136"/>
      <c r="E75" s="136"/>
    </row>
    <row r="76" spans="1:7" x14ac:dyDescent="0.45">
      <c r="D76" s="332"/>
      <c r="E76" s="333"/>
    </row>
    <row r="77" spans="1:7" x14ac:dyDescent="0.45">
      <c r="D77" s="135"/>
      <c r="E77" s="135"/>
      <c r="F77" s="139"/>
      <c r="G77" s="140"/>
    </row>
    <row r="78" spans="1:7" ht="17.649999999999999" thickBot="1" x14ac:dyDescent="0.5">
      <c r="A78" s="112" t="s">
        <v>103</v>
      </c>
    </row>
    <row r="79" spans="1:7" x14ac:dyDescent="0.45">
      <c r="A79" s="72" t="s">
        <v>60</v>
      </c>
      <c r="B79" s="130"/>
      <c r="C79" s="73" t="s">
        <v>7</v>
      </c>
      <c r="D79" s="73">
        <v>7</v>
      </c>
      <c r="E79" s="82" t="s">
        <v>7</v>
      </c>
      <c r="F79" s="100"/>
      <c r="G79" s="100"/>
    </row>
    <row r="80" spans="1:7" x14ac:dyDescent="0.45">
      <c r="A80" s="74"/>
      <c r="B80" s="455"/>
      <c r="C80" s="413"/>
      <c r="D80" s="424"/>
      <c r="E80" s="484"/>
      <c r="F80" s="96"/>
      <c r="G80" s="96"/>
    </row>
    <row r="81" spans="1:8" x14ac:dyDescent="0.45">
      <c r="A81" s="74"/>
      <c r="B81" s="131"/>
      <c r="C81" s="413"/>
      <c r="D81" s="413"/>
      <c r="E81" s="141"/>
      <c r="F81" s="96"/>
      <c r="G81" s="96"/>
    </row>
    <row r="82" spans="1:8" x14ac:dyDescent="0.45">
      <c r="A82" s="74"/>
      <c r="B82" s="131"/>
      <c r="C82" s="69"/>
      <c r="D82" s="69"/>
      <c r="E82" s="84"/>
      <c r="F82" s="96"/>
      <c r="G82" s="96"/>
    </row>
    <row r="83" spans="1:8" x14ac:dyDescent="0.45">
      <c r="A83" s="74"/>
      <c r="B83" s="455"/>
      <c r="C83" s="413"/>
      <c r="D83" s="413"/>
      <c r="E83" s="474"/>
      <c r="F83" s="96"/>
      <c r="G83" s="96"/>
    </row>
    <row r="84" spans="1:8" ht="17.649999999999999" thickBot="1" x14ac:dyDescent="0.5">
      <c r="A84" s="75"/>
      <c r="B84" s="439"/>
      <c r="C84" s="440"/>
      <c r="D84" s="440"/>
      <c r="E84" s="441"/>
      <c r="F84" s="98"/>
      <c r="G84" s="98"/>
    </row>
    <row r="85" spans="1:8" x14ac:dyDescent="0.45">
      <c r="F85" s="135"/>
      <c r="G85" s="135"/>
      <c r="H85" s="135"/>
    </row>
    <row r="87" spans="1:8" ht="17.649999999999999" thickBot="1" x14ac:dyDescent="0.5">
      <c r="A87" s="112" t="s">
        <v>105</v>
      </c>
    </row>
    <row r="88" spans="1:8" x14ac:dyDescent="0.45">
      <c r="A88" s="72" t="str">
        <f>+A79</f>
        <v>31.12</v>
      </c>
      <c r="B88" s="130"/>
      <c r="C88" s="73" t="s">
        <v>7</v>
      </c>
      <c r="D88" s="73">
        <v>7</v>
      </c>
      <c r="E88" s="82" t="s">
        <v>7</v>
      </c>
      <c r="F88" s="100"/>
      <c r="G88" s="100"/>
    </row>
    <row r="89" spans="1:8" x14ac:dyDescent="0.45">
      <c r="A89" s="74"/>
      <c r="B89" s="455"/>
      <c r="C89" s="413"/>
      <c r="D89" s="60"/>
      <c r="E89" s="84"/>
      <c r="F89" s="96"/>
      <c r="G89" s="96"/>
    </row>
    <row r="90" spans="1:8" x14ac:dyDescent="0.45">
      <c r="A90" s="74"/>
      <c r="B90" s="131"/>
      <c r="C90" s="60"/>
      <c r="D90" s="60"/>
      <c r="E90" s="84"/>
      <c r="F90" s="96"/>
      <c r="G90" s="96"/>
    </row>
    <row r="91" spans="1:8" x14ac:dyDescent="0.45">
      <c r="A91" s="74"/>
      <c r="B91" s="455"/>
      <c r="C91" s="413"/>
      <c r="D91" s="413"/>
      <c r="E91" s="474"/>
      <c r="F91" s="96"/>
      <c r="G91" s="96"/>
    </row>
    <row r="92" spans="1:8" ht="17.649999999999999" thickBot="1" x14ac:dyDescent="0.5">
      <c r="A92" s="75"/>
      <c r="B92" s="439"/>
      <c r="C92" s="440"/>
      <c r="D92" s="440"/>
      <c r="E92" s="441"/>
      <c r="F92" s="98"/>
      <c r="G92" s="98"/>
    </row>
    <row r="93" spans="1:8" x14ac:dyDescent="0.45">
      <c r="F93" s="135"/>
      <c r="G93" s="135"/>
    </row>
    <row r="94" spans="1:8" x14ac:dyDescent="0.45">
      <c r="G94" s="135"/>
    </row>
  </sheetData>
  <mergeCells count="33">
    <mergeCell ref="B89:C89"/>
    <mergeCell ref="B91:E91"/>
    <mergeCell ref="B92:E92"/>
    <mergeCell ref="C69:E69"/>
    <mergeCell ref="B80:C80"/>
    <mergeCell ref="D80:E80"/>
    <mergeCell ref="C81:D81"/>
    <mergeCell ref="B83:E83"/>
    <mergeCell ref="B84:E84"/>
    <mergeCell ref="B66:E66"/>
    <mergeCell ref="B52:C52"/>
    <mergeCell ref="C53:E53"/>
    <mergeCell ref="B54:E54"/>
    <mergeCell ref="B56:C56"/>
    <mergeCell ref="C57:E57"/>
    <mergeCell ref="B58:E58"/>
    <mergeCell ref="B60:C60"/>
    <mergeCell ref="C61:E61"/>
    <mergeCell ref="B62:E62"/>
    <mergeCell ref="B64:C64"/>
    <mergeCell ref="C65:E65"/>
    <mergeCell ref="B50:E50"/>
    <mergeCell ref="B2:H5"/>
    <mergeCell ref="B7:H9"/>
    <mergeCell ref="B25:B27"/>
    <mergeCell ref="F25:F27"/>
    <mergeCell ref="C26:E26"/>
    <mergeCell ref="B42:E42"/>
    <mergeCell ref="B44:C44"/>
    <mergeCell ref="C45:E45"/>
    <mergeCell ref="B46:E46"/>
    <mergeCell ref="B48:C48"/>
    <mergeCell ref="D49:E4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BD40F-D2F4-402D-90D2-9BC38729BF49}">
  <dimension ref="A1:I94"/>
  <sheetViews>
    <sheetView zoomScale="90" zoomScaleNormal="90" workbookViewId="0">
      <selection activeCell="B6" sqref="B6:G8"/>
    </sheetView>
  </sheetViews>
  <sheetFormatPr baseColWidth="10" defaultColWidth="11.53125" defaultRowHeight="17.25" x14ac:dyDescent="0.45"/>
  <cols>
    <col min="1" max="1" width="12.19921875" style="112" customWidth="1"/>
    <col min="2" max="2" width="29.796875" style="112" customWidth="1"/>
    <col min="3" max="3" width="16.46484375" style="112" customWidth="1"/>
    <col min="4" max="4" width="18.86328125" style="112" bestFit="1" customWidth="1"/>
    <col min="5" max="5" width="33.1328125" style="112" customWidth="1"/>
    <col min="6" max="6" width="24.19921875" style="112" customWidth="1"/>
    <col min="7" max="7" width="28.6640625" style="112" customWidth="1"/>
    <col min="8" max="16384" width="11.53125" style="112"/>
  </cols>
  <sheetData>
    <row r="1" spans="2:7" ht="17.649999999999999" thickBot="1" x14ac:dyDescent="0.5"/>
    <row r="2" spans="2:7" x14ac:dyDescent="0.45">
      <c r="B2" s="486" t="s">
        <v>430</v>
      </c>
      <c r="C2" s="487"/>
      <c r="D2" s="487"/>
      <c r="E2" s="487"/>
      <c r="F2" s="487"/>
      <c r="G2" s="488"/>
    </row>
    <row r="3" spans="2:7" x14ac:dyDescent="0.45">
      <c r="B3" s="489"/>
      <c r="C3" s="490"/>
      <c r="D3" s="490"/>
      <c r="E3" s="490"/>
      <c r="F3" s="490"/>
      <c r="G3" s="491"/>
    </row>
    <row r="4" spans="2:7" ht="17.649999999999999" thickBot="1" x14ac:dyDescent="0.5">
      <c r="B4" s="492"/>
      <c r="C4" s="493"/>
      <c r="D4" s="493"/>
      <c r="E4" s="493"/>
      <c r="F4" s="493"/>
      <c r="G4" s="494"/>
    </row>
    <row r="5" spans="2:7" ht="17.649999999999999" thickBot="1" x14ac:dyDescent="0.5">
      <c r="B5" s="150"/>
      <c r="C5" s="150"/>
      <c r="D5" s="150"/>
      <c r="E5" s="150"/>
      <c r="F5" s="150"/>
      <c r="G5" s="150"/>
    </row>
    <row r="6" spans="2:7" x14ac:dyDescent="0.45">
      <c r="B6" s="486" t="s">
        <v>431</v>
      </c>
      <c r="C6" s="487"/>
      <c r="D6" s="487"/>
      <c r="E6" s="487"/>
      <c r="F6" s="487"/>
      <c r="G6" s="488"/>
    </row>
    <row r="7" spans="2:7" x14ac:dyDescent="0.45">
      <c r="B7" s="489"/>
      <c r="C7" s="490"/>
      <c r="D7" s="490"/>
      <c r="E7" s="490"/>
      <c r="F7" s="490"/>
      <c r="G7" s="491"/>
    </row>
    <row r="8" spans="2:7" ht="17.649999999999999" thickBot="1" x14ac:dyDescent="0.5">
      <c r="B8" s="492"/>
      <c r="C8" s="493"/>
      <c r="D8" s="493"/>
      <c r="E8" s="493"/>
      <c r="F8" s="493"/>
      <c r="G8" s="494"/>
    </row>
    <row r="9" spans="2:7" ht="17.649999999999999" thickBot="1" x14ac:dyDescent="0.5"/>
    <row r="10" spans="2:7" ht="17.649999999999999" thickBot="1" x14ac:dyDescent="0.5">
      <c r="B10" s="495" t="s">
        <v>106</v>
      </c>
      <c r="C10" s="496"/>
      <c r="D10" s="496"/>
      <c r="E10" s="496"/>
      <c r="F10" s="496"/>
      <c r="G10" s="497"/>
    </row>
    <row r="11" spans="2:7" ht="17.649999999999999" thickBot="1" x14ac:dyDescent="0.5"/>
    <row r="12" spans="2:7" ht="17.649999999999999" thickBot="1" x14ac:dyDescent="0.5">
      <c r="B12" s="151" t="s">
        <v>83</v>
      </c>
      <c r="C12" s="152" t="s">
        <v>84</v>
      </c>
      <c r="D12" s="152" t="s">
        <v>85</v>
      </c>
    </row>
    <row r="13" spans="2:7" ht="17.649999999999999" thickBot="1" x14ac:dyDescent="0.5">
      <c r="B13" s="143" t="s">
        <v>107</v>
      </c>
      <c r="C13" s="117">
        <v>750</v>
      </c>
      <c r="D13" s="117">
        <v>800</v>
      </c>
    </row>
    <row r="14" spans="2:7" ht="17.649999999999999" thickBot="1" x14ac:dyDescent="0.5">
      <c r="B14" s="143" t="s">
        <v>86</v>
      </c>
      <c r="C14" s="117">
        <v>770</v>
      </c>
      <c r="D14" s="117">
        <v>810</v>
      </c>
    </row>
    <row r="15" spans="2:7" ht="17.649999999999999" thickBot="1" x14ac:dyDescent="0.5">
      <c r="B15" s="143" t="s">
        <v>87</v>
      </c>
      <c r="C15" s="117">
        <v>780</v>
      </c>
      <c r="D15" s="117">
        <v>790</v>
      </c>
    </row>
    <row r="16" spans="2:7" ht="17.649999999999999" thickBot="1" x14ac:dyDescent="0.5">
      <c r="B16" s="143" t="s">
        <v>88</v>
      </c>
      <c r="C16" s="117">
        <v>730</v>
      </c>
      <c r="D16" s="117">
        <v>750</v>
      </c>
    </row>
    <row r="17" spans="2:7" ht="17.649999999999999" thickBot="1" x14ac:dyDescent="0.5">
      <c r="B17" s="143" t="s">
        <v>89</v>
      </c>
      <c r="C17" s="117">
        <v>770</v>
      </c>
      <c r="D17" s="117">
        <v>790</v>
      </c>
      <c r="F17" s="139"/>
    </row>
    <row r="18" spans="2:7" ht="17.649999999999999" thickBot="1" x14ac:dyDescent="0.5">
      <c r="B18" s="143" t="s">
        <v>90</v>
      </c>
      <c r="C18" s="117">
        <v>790</v>
      </c>
      <c r="D18" s="117">
        <v>810</v>
      </c>
      <c r="F18" s="139"/>
    </row>
    <row r="19" spans="2:7" ht="17.649999999999999" thickBot="1" x14ac:dyDescent="0.5">
      <c r="B19" s="334" t="s">
        <v>91</v>
      </c>
      <c r="C19" s="335">
        <v>760</v>
      </c>
      <c r="D19" s="335">
        <v>760</v>
      </c>
      <c r="F19" s="139"/>
    </row>
    <row r="22" spans="2:7" ht="17.649999999999999" thickBot="1" x14ac:dyDescent="0.5">
      <c r="B22" s="13"/>
      <c r="C22" s="13"/>
      <c r="D22" s="13"/>
      <c r="E22" s="13"/>
      <c r="F22" s="13"/>
    </row>
    <row r="23" spans="2:7" ht="17.649999999999999" thickBot="1" x14ac:dyDescent="0.5">
      <c r="B23" s="475" t="s">
        <v>432</v>
      </c>
      <c r="C23" s="13"/>
      <c r="D23" s="13"/>
      <c r="E23" s="13"/>
      <c r="F23" s="475" t="s">
        <v>433</v>
      </c>
      <c r="G23" s="145"/>
    </row>
    <row r="24" spans="2:7" ht="17.649999999999999" thickBot="1" x14ac:dyDescent="0.5">
      <c r="B24" s="476"/>
      <c r="C24" s="478" t="s">
        <v>92</v>
      </c>
      <c r="D24" s="479"/>
      <c r="E24" s="480"/>
      <c r="F24" s="476"/>
      <c r="G24" s="146"/>
    </row>
    <row r="25" spans="2:7" ht="17.649999999999999" thickBot="1" x14ac:dyDescent="0.5">
      <c r="B25" s="477"/>
      <c r="C25" s="57"/>
      <c r="D25" s="13"/>
      <c r="E25" s="13"/>
      <c r="F25" s="477"/>
    </row>
    <row r="26" spans="2:7" x14ac:dyDescent="0.45">
      <c r="B26" s="57"/>
      <c r="C26" s="57"/>
      <c r="D26" s="57"/>
      <c r="E26" s="13"/>
      <c r="F26" s="13"/>
    </row>
    <row r="27" spans="2:7" ht="17.649999999999999" thickBot="1" x14ac:dyDescent="0.5">
      <c r="B27" s="57"/>
      <c r="C27" s="57"/>
      <c r="D27" s="57"/>
      <c r="E27" s="13"/>
      <c r="F27" s="22" t="s">
        <v>93</v>
      </c>
      <c r="G27" s="118"/>
    </row>
    <row r="28" spans="2:7" x14ac:dyDescent="0.45">
      <c r="B28" s="119" t="s">
        <v>94</v>
      </c>
      <c r="C28" s="120" t="s">
        <v>95</v>
      </c>
      <c r="D28" s="13"/>
      <c r="E28" s="22" t="s">
        <v>434</v>
      </c>
      <c r="F28" s="13"/>
    </row>
    <row r="29" spans="2:7" ht="17.649999999999999" thickBot="1" x14ac:dyDescent="0.5">
      <c r="B29" s="121" t="s">
        <v>96</v>
      </c>
      <c r="C29" s="13"/>
      <c r="D29" s="13"/>
      <c r="E29" s="22" t="s">
        <v>97</v>
      </c>
      <c r="F29" s="13"/>
    </row>
    <row r="31" spans="2:7" x14ac:dyDescent="0.45">
      <c r="B31" s="122" t="s">
        <v>0</v>
      </c>
      <c r="C31" s="122" t="s">
        <v>98</v>
      </c>
      <c r="D31" s="122" t="s">
        <v>99</v>
      </c>
      <c r="E31" s="123" t="s">
        <v>100</v>
      </c>
      <c r="F31" s="124" t="s">
        <v>101</v>
      </c>
    </row>
    <row r="32" spans="2:7" x14ac:dyDescent="0.45">
      <c r="B32" s="126"/>
      <c r="C32" s="147"/>
      <c r="D32" s="127"/>
      <c r="E32" s="148"/>
      <c r="F32" s="129"/>
    </row>
    <row r="33" spans="1:8" x14ac:dyDescent="0.45">
      <c r="B33" s="126"/>
      <c r="C33" s="147"/>
      <c r="D33" s="127"/>
      <c r="E33" s="148"/>
      <c r="F33" s="129"/>
    </row>
    <row r="34" spans="1:8" x14ac:dyDescent="0.45">
      <c r="B34" s="126"/>
      <c r="C34" s="147"/>
      <c r="D34" s="127"/>
      <c r="E34" s="128"/>
      <c r="F34" s="129"/>
    </row>
    <row r="35" spans="1:8" x14ac:dyDescent="0.45">
      <c r="B35" s="126"/>
      <c r="C35" s="147"/>
      <c r="D35" s="127"/>
      <c r="E35" s="128"/>
      <c r="F35" s="129"/>
    </row>
    <row r="36" spans="1:8" x14ac:dyDescent="0.45">
      <c r="B36" s="126"/>
      <c r="C36" s="147"/>
      <c r="D36" s="127"/>
      <c r="E36" s="128"/>
      <c r="F36" s="129"/>
    </row>
    <row r="37" spans="1:8" x14ac:dyDescent="0.45">
      <c r="B37" s="126"/>
      <c r="C37" s="147"/>
      <c r="D37" s="127"/>
      <c r="E37" s="128"/>
      <c r="F37" s="129"/>
    </row>
    <row r="38" spans="1:8" x14ac:dyDescent="0.45">
      <c r="B38" s="126"/>
      <c r="C38" s="147"/>
      <c r="D38" s="127"/>
      <c r="E38" s="128"/>
      <c r="F38" s="129"/>
    </row>
    <row r="39" spans="1:8" ht="17.649999999999999" thickBot="1" x14ac:dyDescent="0.5"/>
    <row r="40" spans="1:8" ht="17.649999999999999" thickBot="1" x14ac:dyDescent="0.5">
      <c r="A40" s="70" t="s">
        <v>3</v>
      </c>
      <c r="B40" s="481" t="s">
        <v>0</v>
      </c>
      <c r="C40" s="482"/>
      <c r="D40" s="482"/>
      <c r="E40" s="483"/>
      <c r="F40" s="70" t="s">
        <v>1</v>
      </c>
      <c r="G40" s="70" t="s">
        <v>2</v>
      </c>
      <c r="H40" s="153" t="s">
        <v>108</v>
      </c>
    </row>
    <row r="41" spans="1:8" x14ac:dyDescent="0.45">
      <c r="A41" s="72"/>
      <c r="B41" s="130"/>
      <c r="C41" s="73"/>
      <c r="D41" s="73"/>
      <c r="E41" s="82"/>
      <c r="F41" s="100"/>
      <c r="G41" s="100"/>
      <c r="H41" s="498"/>
    </row>
    <row r="42" spans="1:8" x14ac:dyDescent="0.45">
      <c r="A42" s="74"/>
      <c r="B42" s="455"/>
      <c r="C42" s="413"/>
      <c r="D42" s="60"/>
      <c r="E42" s="84"/>
      <c r="F42" s="96"/>
      <c r="G42" s="96"/>
      <c r="H42" s="499"/>
    </row>
    <row r="43" spans="1:8" x14ac:dyDescent="0.45">
      <c r="A43" s="74"/>
      <c r="B43" s="131"/>
      <c r="C43" s="413"/>
      <c r="D43" s="413"/>
      <c r="E43" s="474"/>
      <c r="F43" s="96"/>
      <c r="G43" s="96"/>
      <c r="H43" s="499"/>
    </row>
    <row r="44" spans="1:8" ht="17.649999999999999" thickBot="1" x14ac:dyDescent="0.5">
      <c r="A44" s="75"/>
      <c r="B44" s="439"/>
      <c r="C44" s="440"/>
      <c r="D44" s="440"/>
      <c r="E44" s="441"/>
      <c r="F44" s="98"/>
      <c r="G44" s="98"/>
      <c r="H44" s="500"/>
    </row>
    <row r="45" spans="1:8" x14ac:dyDescent="0.45">
      <c r="A45" s="72"/>
      <c r="B45" s="130"/>
      <c r="C45" s="73"/>
      <c r="D45" s="73"/>
      <c r="E45" s="82"/>
      <c r="F45" s="100"/>
      <c r="G45" s="100"/>
      <c r="H45" s="498"/>
    </row>
    <row r="46" spans="1:8" x14ac:dyDescent="0.45">
      <c r="A46" s="74"/>
      <c r="B46" s="455"/>
      <c r="C46" s="413"/>
      <c r="D46" s="60"/>
      <c r="E46" s="84"/>
      <c r="F46" s="96"/>
      <c r="G46" s="96"/>
      <c r="H46" s="499"/>
    </row>
    <row r="47" spans="1:8" x14ac:dyDescent="0.45">
      <c r="A47" s="74"/>
      <c r="B47" s="131"/>
      <c r="C47" s="60"/>
      <c r="D47" s="424"/>
      <c r="E47" s="484"/>
      <c r="F47" s="96"/>
      <c r="G47" s="96"/>
      <c r="H47" s="499"/>
    </row>
    <row r="48" spans="1:8" ht="17.649999999999999" thickBot="1" x14ac:dyDescent="0.5">
      <c r="A48" s="75"/>
      <c r="B48" s="439"/>
      <c r="C48" s="440"/>
      <c r="D48" s="440"/>
      <c r="E48" s="441"/>
      <c r="F48" s="98"/>
      <c r="G48" s="98"/>
      <c r="H48" s="500"/>
    </row>
    <row r="49" spans="1:8" x14ac:dyDescent="0.45">
      <c r="A49" s="72"/>
      <c r="B49" s="130"/>
      <c r="C49" s="73"/>
      <c r="D49" s="73"/>
      <c r="E49" s="82"/>
      <c r="F49" s="100"/>
      <c r="G49" s="100"/>
      <c r="H49" s="498"/>
    </row>
    <row r="50" spans="1:8" x14ac:dyDescent="0.45">
      <c r="A50" s="74"/>
      <c r="B50" s="455"/>
      <c r="C50" s="413"/>
      <c r="D50" s="60"/>
      <c r="E50" s="84"/>
      <c r="F50" s="96"/>
      <c r="G50" s="96"/>
      <c r="H50" s="499"/>
    </row>
    <row r="51" spans="1:8" x14ac:dyDescent="0.45">
      <c r="A51" s="74"/>
      <c r="B51" s="131"/>
      <c r="C51" s="60"/>
      <c r="D51" s="424"/>
      <c r="E51" s="484"/>
      <c r="F51" s="96"/>
      <c r="G51" s="96"/>
      <c r="H51" s="499"/>
    </row>
    <row r="52" spans="1:8" ht="18.600000000000001" customHeight="1" thickBot="1" x14ac:dyDescent="0.5">
      <c r="A52" s="75"/>
      <c r="B52" s="439"/>
      <c r="C52" s="440"/>
      <c r="D52" s="440"/>
      <c r="E52" s="441"/>
      <c r="F52" s="98"/>
      <c r="G52" s="98"/>
      <c r="H52" s="500"/>
    </row>
    <row r="53" spans="1:8" x14ac:dyDescent="0.45">
      <c r="A53" s="72"/>
      <c r="B53" s="130"/>
      <c r="C53" s="73"/>
      <c r="D53" s="73"/>
      <c r="E53" s="82"/>
      <c r="F53" s="100"/>
      <c r="G53" s="100"/>
      <c r="H53" s="498"/>
    </row>
    <row r="54" spans="1:8" x14ac:dyDescent="0.45">
      <c r="A54" s="74"/>
      <c r="B54" s="455"/>
      <c r="C54" s="413"/>
      <c r="D54" s="60"/>
      <c r="E54" s="84"/>
      <c r="F54" s="96"/>
      <c r="G54" s="96"/>
      <c r="H54" s="499"/>
    </row>
    <row r="55" spans="1:8" x14ac:dyDescent="0.45">
      <c r="A55" s="74"/>
      <c r="B55" s="131"/>
      <c r="C55" s="413"/>
      <c r="D55" s="413"/>
      <c r="E55" s="474"/>
      <c r="F55" s="96"/>
      <c r="G55" s="96"/>
      <c r="H55" s="499"/>
    </row>
    <row r="56" spans="1:8" ht="17.649999999999999" thickBot="1" x14ac:dyDescent="0.5">
      <c r="A56" s="75"/>
      <c r="B56" s="439"/>
      <c r="C56" s="440"/>
      <c r="D56" s="440"/>
      <c r="E56" s="441"/>
      <c r="F56" s="98"/>
      <c r="G56" s="98"/>
      <c r="H56" s="500"/>
    </row>
    <row r="57" spans="1:8" x14ac:dyDescent="0.45">
      <c r="A57" s="72"/>
      <c r="B57" s="130"/>
      <c r="C57" s="73"/>
      <c r="D57" s="73"/>
      <c r="E57" s="82"/>
      <c r="F57" s="100"/>
      <c r="G57" s="100"/>
      <c r="H57" s="498"/>
    </row>
    <row r="58" spans="1:8" x14ac:dyDescent="0.45">
      <c r="A58" s="74"/>
      <c r="B58" s="455"/>
      <c r="C58" s="413"/>
      <c r="D58" s="60"/>
      <c r="E58" s="84"/>
      <c r="F58" s="96"/>
      <c r="G58" s="96"/>
      <c r="H58" s="499"/>
    </row>
    <row r="59" spans="1:8" x14ac:dyDescent="0.45">
      <c r="A59" s="74"/>
      <c r="B59" s="131"/>
      <c r="C59" s="413"/>
      <c r="D59" s="413"/>
      <c r="E59" s="474"/>
      <c r="F59" s="96"/>
      <c r="G59" s="96"/>
      <c r="H59" s="499"/>
    </row>
    <row r="60" spans="1:8" ht="17.649999999999999" thickBot="1" x14ac:dyDescent="0.5">
      <c r="A60" s="75"/>
      <c r="B60" s="439"/>
      <c r="C60" s="440"/>
      <c r="D60" s="440"/>
      <c r="E60" s="441"/>
      <c r="F60" s="98"/>
      <c r="G60" s="98"/>
      <c r="H60" s="500"/>
    </row>
    <row r="61" spans="1:8" x14ac:dyDescent="0.45">
      <c r="A61" s="72"/>
      <c r="B61" s="130"/>
      <c r="C61" s="73"/>
      <c r="D61" s="73"/>
      <c r="E61" s="82"/>
      <c r="F61" s="100"/>
      <c r="G61" s="100"/>
      <c r="H61" s="498"/>
    </row>
    <row r="62" spans="1:8" x14ac:dyDescent="0.45">
      <c r="A62" s="74"/>
      <c r="B62" s="455"/>
      <c r="C62" s="413"/>
      <c r="D62" s="60"/>
      <c r="E62" s="84"/>
      <c r="F62" s="96"/>
      <c r="G62" s="96"/>
      <c r="H62" s="499"/>
    </row>
    <row r="63" spans="1:8" x14ac:dyDescent="0.45">
      <c r="A63" s="74"/>
      <c r="B63" s="131"/>
      <c r="C63" s="413"/>
      <c r="D63" s="413"/>
      <c r="E63" s="474"/>
      <c r="F63" s="96"/>
      <c r="G63" s="96"/>
      <c r="H63" s="499"/>
    </row>
    <row r="64" spans="1:8" ht="17.649999999999999" thickBot="1" x14ac:dyDescent="0.5">
      <c r="A64" s="75"/>
      <c r="B64" s="439"/>
      <c r="C64" s="440"/>
      <c r="D64" s="440"/>
      <c r="E64" s="441"/>
      <c r="F64" s="98"/>
      <c r="G64" s="98"/>
      <c r="H64" s="500"/>
    </row>
    <row r="65" spans="1:9" x14ac:dyDescent="0.45">
      <c r="A65" s="60"/>
      <c r="B65" s="69"/>
      <c r="C65" s="69"/>
      <c r="D65" s="69"/>
      <c r="E65" s="69"/>
      <c r="F65" s="336"/>
      <c r="G65" s="336"/>
      <c r="H65" s="337"/>
    </row>
    <row r="66" spans="1:9" x14ac:dyDescent="0.45">
      <c r="A66" s="60"/>
      <c r="B66" s="69"/>
      <c r="C66" s="69"/>
      <c r="D66" s="69"/>
      <c r="E66" s="69"/>
      <c r="F66" s="336"/>
      <c r="G66" s="336"/>
      <c r="H66" s="337"/>
    </row>
    <row r="67" spans="1:9" x14ac:dyDescent="0.45">
      <c r="A67" s="60"/>
      <c r="B67" s="69"/>
      <c r="C67" s="69"/>
      <c r="D67" s="69"/>
      <c r="E67" s="69"/>
      <c r="F67" s="336"/>
      <c r="G67" s="336"/>
      <c r="H67" s="337"/>
    </row>
    <row r="68" spans="1:9" ht="17.649999999999999" thickBot="1" x14ac:dyDescent="0.5"/>
    <row r="69" spans="1:9" ht="17.649999999999999" thickBot="1" x14ac:dyDescent="0.5">
      <c r="C69" s="112" t="s">
        <v>1</v>
      </c>
      <c r="E69" s="133" t="s">
        <v>2</v>
      </c>
      <c r="H69" s="154"/>
      <c r="I69" s="155" t="s">
        <v>12</v>
      </c>
    </row>
    <row r="70" spans="1:9" x14ac:dyDescent="0.45">
      <c r="C70" s="485" t="s">
        <v>102</v>
      </c>
      <c r="D70" s="485"/>
      <c r="E70" s="485"/>
    </row>
    <row r="71" spans="1:9" x14ac:dyDescent="0.45">
      <c r="D71" s="134"/>
      <c r="E71" s="135"/>
    </row>
    <row r="72" spans="1:9" x14ac:dyDescent="0.45">
      <c r="D72" s="136"/>
      <c r="E72" s="135"/>
    </row>
    <row r="73" spans="1:9" x14ac:dyDescent="0.45">
      <c r="D73" s="136"/>
      <c r="E73" s="135"/>
    </row>
    <row r="74" spans="1:9" x14ac:dyDescent="0.45">
      <c r="D74" s="136"/>
    </row>
    <row r="75" spans="1:9" x14ac:dyDescent="0.45">
      <c r="C75" s="137"/>
      <c r="D75" s="138"/>
      <c r="E75" s="137"/>
    </row>
    <row r="76" spans="1:9" x14ac:dyDescent="0.45">
      <c r="D76" s="136"/>
      <c r="E76" s="136"/>
    </row>
    <row r="77" spans="1:9" x14ac:dyDescent="0.45">
      <c r="D77" s="338"/>
      <c r="E77" s="339"/>
    </row>
    <row r="78" spans="1:9" x14ac:dyDescent="0.45">
      <c r="D78" s="135"/>
      <c r="E78" s="135"/>
      <c r="F78" s="139"/>
      <c r="G78" s="140"/>
    </row>
    <row r="79" spans="1:9" ht="17.649999999999999" thickBot="1" x14ac:dyDescent="0.5">
      <c r="A79" s="112" t="s">
        <v>103</v>
      </c>
    </row>
    <row r="80" spans="1:9" x14ac:dyDescent="0.45">
      <c r="A80" s="72" t="s">
        <v>60</v>
      </c>
      <c r="B80" s="130"/>
      <c r="C80" s="73" t="s">
        <v>7</v>
      </c>
      <c r="D80" s="73">
        <v>7</v>
      </c>
      <c r="E80" s="82" t="s">
        <v>7</v>
      </c>
      <c r="F80" s="100"/>
      <c r="G80" s="100"/>
    </row>
    <row r="81" spans="1:7" x14ac:dyDescent="0.45">
      <c r="A81" s="74"/>
      <c r="B81" s="455"/>
      <c r="C81" s="413"/>
      <c r="D81" s="424"/>
      <c r="E81" s="484"/>
      <c r="F81" s="96"/>
      <c r="G81" s="96"/>
    </row>
    <row r="82" spans="1:7" x14ac:dyDescent="0.45">
      <c r="A82" s="74"/>
      <c r="B82" s="131"/>
      <c r="C82" s="413"/>
      <c r="D82" s="413"/>
      <c r="E82" s="141"/>
      <c r="F82" s="96"/>
      <c r="G82" s="96"/>
    </row>
    <row r="83" spans="1:7" x14ac:dyDescent="0.45">
      <c r="A83" s="74"/>
      <c r="B83" s="132"/>
      <c r="C83" s="69"/>
      <c r="D83" s="69"/>
      <c r="E83" s="84"/>
      <c r="F83" s="96"/>
      <c r="G83" s="96"/>
    </row>
    <row r="84" spans="1:7" x14ac:dyDescent="0.45">
      <c r="A84" s="74"/>
      <c r="B84" s="455"/>
      <c r="C84" s="413"/>
      <c r="D84" s="413"/>
      <c r="E84" s="474"/>
      <c r="F84" s="96"/>
      <c r="G84" s="96"/>
    </row>
    <row r="85" spans="1:7" ht="17.649999999999999" thickBot="1" x14ac:dyDescent="0.5">
      <c r="A85" s="75"/>
      <c r="B85" s="439"/>
      <c r="C85" s="440"/>
      <c r="D85" s="440"/>
      <c r="E85" s="441"/>
      <c r="F85" s="98"/>
      <c r="G85" s="98"/>
    </row>
    <row r="86" spans="1:7" x14ac:dyDescent="0.45">
      <c r="F86" s="135"/>
      <c r="G86" s="135"/>
    </row>
    <row r="88" spans="1:7" ht="17.649999999999999" thickBot="1" x14ac:dyDescent="0.5">
      <c r="A88" s="112" t="s">
        <v>105</v>
      </c>
    </row>
    <row r="89" spans="1:7" x14ac:dyDescent="0.45">
      <c r="A89" s="72"/>
      <c r="B89" s="130"/>
      <c r="C89" s="73" t="s">
        <v>7</v>
      </c>
      <c r="D89" s="73">
        <v>7</v>
      </c>
      <c r="E89" s="82" t="s">
        <v>7</v>
      </c>
      <c r="F89" s="100"/>
      <c r="G89" s="100"/>
    </row>
    <row r="90" spans="1:7" x14ac:dyDescent="0.45">
      <c r="A90" s="74"/>
      <c r="B90" s="455"/>
      <c r="C90" s="413"/>
      <c r="D90" s="60"/>
      <c r="E90" s="84"/>
      <c r="F90" s="96"/>
      <c r="G90" s="96"/>
    </row>
    <row r="91" spans="1:7" x14ac:dyDescent="0.45">
      <c r="A91" s="74"/>
      <c r="B91" s="131"/>
      <c r="C91" s="60"/>
      <c r="D91" s="60"/>
      <c r="E91" s="84"/>
      <c r="F91" s="96"/>
      <c r="G91" s="96"/>
    </row>
    <row r="92" spans="1:7" x14ac:dyDescent="0.45">
      <c r="A92" s="74"/>
      <c r="B92" s="455"/>
      <c r="C92" s="413"/>
      <c r="D92" s="413"/>
      <c r="E92" s="474"/>
      <c r="F92" s="96"/>
      <c r="G92" s="96"/>
    </row>
    <row r="93" spans="1:7" ht="17.649999999999999" thickBot="1" x14ac:dyDescent="0.5">
      <c r="A93" s="75"/>
      <c r="B93" s="439"/>
      <c r="C93" s="440"/>
      <c r="D93" s="440"/>
      <c r="E93" s="441"/>
      <c r="F93" s="98"/>
      <c r="G93" s="98"/>
    </row>
    <row r="94" spans="1:7" x14ac:dyDescent="0.45">
      <c r="F94" s="135"/>
      <c r="G94" s="135"/>
    </row>
  </sheetData>
  <mergeCells count="40">
    <mergeCell ref="B92:E92"/>
    <mergeCell ref="B93:E93"/>
    <mergeCell ref="H61:H64"/>
    <mergeCell ref="B62:C62"/>
    <mergeCell ref="C63:E63"/>
    <mergeCell ref="B64:E64"/>
    <mergeCell ref="C70:E70"/>
    <mergeCell ref="B84:E84"/>
    <mergeCell ref="B81:C81"/>
    <mergeCell ref="D81:E81"/>
    <mergeCell ref="C82:D82"/>
    <mergeCell ref="B85:E85"/>
    <mergeCell ref="B90:C90"/>
    <mergeCell ref="H53:H56"/>
    <mergeCell ref="B54:C54"/>
    <mergeCell ref="C55:E55"/>
    <mergeCell ref="B56:E56"/>
    <mergeCell ref="H57:H60"/>
    <mergeCell ref="B58:C58"/>
    <mergeCell ref="C59:E59"/>
    <mergeCell ref="B60:E60"/>
    <mergeCell ref="H45:H48"/>
    <mergeCell ref="B46:C46"/>
    <mergeCell ref="D47:E47"/>
    <mergeCell ref="B48:E48"/>
    <mergeCell ref="H49:H52"/>
    <mergeCell ref="B50:C50"/>
    <mergeCell ref="D51:E51"/>
    <mergeCell ref="B52:E52"/>
    <mergeCell ref="B40:E40"/>
    <mergeCell ref="H41:H44"/>
    <mergeCell ref="B42:C42"/>
    <mergeCell ref="C43:E43"/>
    <mergeCell ref="B44:E44"/>
    <mergeCell ref="B2:G4"/>
    <mergeCell ref="B6:G8"/>
    <mergeCell ref="B10:G10"/>
    <mergeCell ref="B23:B25"/>
    <mergeCell ref="F23:F25"/>
    <mergeCell ref="C24:E2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F4B0E-AAB7-4404-9994-B95C9A75169F}">
  <dimension ref="B1:T48"/>
  <sheetViews>
    <sheetView zoomScale="130" zoomScaleNormal="130" workbookViewId="0">
      <selection activeCell="C7" sqref="C7"/>
    </sheetView>
  </sheetViews>
  <sheetFormatPr baseColWidth="10" defaultColWidth="10.86328125" defaultRowHeight="13.5" x14ac:dyDescent="0.35"/>
  <cols>
    <col min="1" max="1" width="4" style="183" customWidth="1"/>
    <col min="2" max="2" width="12.86328125" style="183" customWidth="1"/>
    <col min="3" max="3" width="15.86328125" style="183" customWidth="1"/>
    <col min="4" max="4" width="18" style="183" customWidth="1"/>
    <col min="5" max="5" width="1.53125" style="183" customWidth="1"/>
    <col min="6" max="6" width="15.33203125" style="183" customWidth="1"/>
    <col min="7" max="7" width="14.33203125" style="183" bestFit="1" customWidth="1"/>
    <col min="8" max="8" width="14.46484375" style="183" bestFit="1" customWidth="1"/>
    <col min="9" max="9" width="1.6640625" style="183" customWidth="1"/>
    <col min="10" max="10" width="14.796875" style="183" bestFit="1" customWidth="1"/>
    <col min="11" max="11" width="11.796875" style="183" bestFit="1" customWidth="1"/>
    <col min="12" max="12" width="15.6640625" style="183" customWidth="1"/>
    <col min="13" max="13" width="1" style="183" customWidth="1"/>
    <col min="14" max="14" width="12.46484375" style="183" bestFit="1" customWidth="1"/>
    <col min="15" max="15" width="12" style="183" bestFit="1" customWidth="1"/>
    <col min="16" max="16" width="15.1328125" style="183" bestFit="1" customWidth="1"/>
    <col min="17" max="17" width="1.53125" style="183" customWidth="1"/>
    <col min="18" max="18" width="12.46484375" style="183" bestFit="1" customWidth="1"/>
    <col min="19" max="19" width="11.53125" style="183" customWidth="1"/>
    <col min="20" max="20" width="15" style="183" bestFit="1" customWidth="1"/>
    <col min="21" max="16384" width="10.86328125" style="183"/>
  </cols>
  <sheetData>
    <row r="1" spans="2:20" ht="13.9" thickBot="1" x14ac:dyDescent="0.4"/>
    <row r="2" spans="2:20" ht="13.9" thickBot="1" x14ac:dyDescent="0.4">
      <c r="B2" s="515" t="s">
        <v>435</v>
      </c>
      <c r="C2" s="516"/>
      <c r="D2" s="516"/>
      <c r="E2" s="516"/>
      <c r="F2" s="516"/>
      <c r="G2" s="516"/>
      <c r="H2" s="517"/>
    </row>
    <row r="4" spans="2:20" x14ac:dyDescent="0.35">
      <c r="B4" s="183" t="s">
        <v>154</v>
      </c>
      <c r="F4" s="184">
        <v>40000000</v>
      </c>
    </row>
    <row r="5" spans="2:20" x14ac:dyDescent="0.35">
      <c r="B5" s="183" t="s">
        <v>155</v>
      </c>
      <c r="F5" s="184">
        <v>50000000</v>
      </c>
    </row>
    <row r="6" spans="2:20" x14ac:dyDescent="0.35">
      <c r="B6" s="183" t="s">
        <v>156</v>
      </c>
      <c r="F6" s="184">
        <v>30000000</v>
      </c>
    </row>
    <row r="7" spans="2:20" ht="13.9" thickBot="1" x14ac:dyDescent="0.4">
      <c r="B7" s="183" t="s">
        <v>157</v>
      </c>
      <c r="F7" s="184">
        <f>300210000-30000000</f>
        <v>270210000</v>
      </c>
    </row>
    <row r="8" spans="2:20" ht="13.9" thickBot="1" x14ac:dyDescent="0.4">
      <c r="C8" s="518" t="s">
        <v>12</v>
      </c>
      <c r="D8" s="519"/>
      <c r="F8" s="185">
        <f>SUM(F4:F7)</f>
        <v>390210000</v>
      </c>
    </row>
    <row r="10" spans="2:20" ht="27" x14ac:dyDescent="0.35">
      <c r="B10" s="186" t="s">
        <v>158</v>
      </c>
      <c r="C10" s="186" t="s">
        <v>115</v>
      </c>
      <c r="D10" s="186" t="s">
        <v>161</v>
      </c>
      <c r="F10" s="186" t="s">
        <v>158</v>
      </c>
      <c r="G10" s="186" t="s">
        <v>115</v>
      </c>
      <c r="H10" s="186" t="s">
        <v>380</v>
      </c>
      <c r="J10" s="186" t="s">
        <v>158</v>
      </c>
      <c r="K10" s="186" t="s">
        <v>115</v>
      </c>
      <c r="L10" s="186" t="s">
        <v>379</v>
      </c>
      <c r="N10" s="187" t="s">
        <v>158</v>
      </c>
      <c r="O10" s="187" t="s">
        <v>115</v>
      </c>
      <c r="P10" s="187" t="s">
        <v>436</v>
      </c>
      <c r="R10" s="186" t="s">
        <v>158</v>
      </c>
      <c r="S10" s="186" t="s">
        <v>115</v>
      </c>
      <c r="T10" s="186" t="s">
        <v>161</v>
      </c>
    </row>
    <row r="11" spans="2:20" x14ac:dyDescent="0.35">
      <c r="B11" s="340">
        <v>44499</v>
      </c>
      <c r="C11" s="341">
        <v>1422532</v>
      </c>
      <c r="D11" s="341">
        <v>11200000</v>
      </c>
      <c r="F11" s="188">
        <v>44864</v>
      </c>
      <c r="G11" s="189">
        <v>1422532</v>
      </c>
      <c r="H11" s="189">
        <v>11000000</v>
      </c>
      <c r="J11" s="188">
        <v>44925</v>
      </c>
      <c r="K11" s="189">
        <v>1422532</v>
      </c>
      <c r="L11" s="189">
        <v>1170000</v>
      </c>
      <c r="N11" s="190">
        <v>45290</v>
      </c>
      <c r="O11" s="191">
        <v>1422532</v>
      </c>
      <c r="P11" s="192">
        <v>170000</v>
      </c>
      <c r="R11" s="188">
        <v>44560</v>
      </c>
      <c r="S11" s="189">
        <v>1422532</v>
      </c>
      <c r="T11" s="189">
        <v>170000</v>
      </c>
    </row>
    <row r="12" spans="2:20" x14ac:dyDescent="0.35">
      <c r="B12" s="188">
        <v>44499</v>
      </c>
      <c r="C12" s="189">
        <v>1771044</v>
      </c>
      <c r="D12" s="341">
        <v>11300000</v>
      </c>
      <c r="F12" s="188">
        <v>44895</v>
      </c>
      <c r="G12" s="189">
        <v>4744109</v>
      </c>
      <c r="H12" s="189">
        <v>13200000</v>
      </c>
      <c r="J12" s="188">
        <v>45071</v>
      </c>
      <c r="K12" s="189">
        <v>4913994</v>
      </c>
      <c r="L12" s="189">
        <v>111150000</v>
      </c>
      <c r="N12" s="190">
        <v>45565</v>
      </c>
      <c r="O12" s="191">
        <v>4913994</v>
      </c>
      <c r="P12" s="192">
        <v>15100000</v>
      </c>
      <c r="R12" s="188">
        <v>44104</v>
      </c>
      <c r="S12" s="189">
        <v>4913994</v>
      </c>
      <c r="T12" s="189">
        <v>15100000</v>
      </c>
    </row>
    <row r="13" spans="2:20" x14ac:dyDescent="0.35">
      <c r="B13" s="188">
        <v>44469</v>
      </c>
      <c r="C13" s="189">
        <v>4913994</v>
      </c>
      <c r="D13" s="341">
        <v>11400000</v>
      </c>
      <c r="F13" s="188">
        <v>44834</v>
      </c>
      <c r="G13" s="189">
        <v>4913994</v>
      </c>
      <c r="H13" s="189">
        <v>11150000</v>
      </c>
      <c r="J13" s="188">
        <v>45199</v>
      </c>
      <c r="K13" s="189">
        <v>5398705</v>
      </c>
      <c r="L13" s="189">
        <v>1200000</v>
      </c>
      <c r="N13" s="190">
        <v>45412</v>
      </c>
      <c r="O13" s="191">
        <v>53003850</v>
      </c>
      <c r="P13" s="192">
        <v>11500000</v>
      </c>
      <c r="R13" s="188">
        <v>44316</v>
      </c>
      <c r="S13" s="189">
        <v>7419854</v>
      </c>
      <c r="T13" s="189">
        <v>25000000</v>
      </c>
    </row>
    <row r="14" spans="2:20" x14ac:dyDescent="0.35">
      <c r="B14" s="188">
        <v>44499</v>
      </c>
      <c r="C14" s="189">
        <v>5712849</v>
      </c>
      <c r="D14" s="341">
        <v>11350000</v>
      </c>
      <c r="F14" s="188">
        <v>44864</v>
      </c>
      <c r="G14" s="189">
        <v>77113090</v>
      </c>
      <c r="H14" s="189">
        <v>11200000</v>
      </c>
      <c r="J14" s="188">
        <v>45158</v>
      </c>
      <c r="K14" s="189">
        <v>6868560</v>
      </c>
      <c r="L14" s="189">
        <v>1250000</v>
      </c>
      <c r="N14" s="190">
        <v>45412</v>
      </c>
      <c r="O14" s="191">
        <v>6874129</v>
      </c>
      <c r="P14" s="192">
        <v>1350000</v>
      </c>
      <c r="R14" s="188">
        <v>44316</v>
      </c>
      <c r="S14" s="189">
        <v>70123435</v>
      </c>
      <c r="T14" s="189">
        <v>30000000</v>
      </c>
    </row>
    <row r="15" spans="2:20" x14ac:dyDescent="0.35">
      <c r="B15" s="188">
        <v>44428</v>
      </c>
      <c r="C15" s="189">
        <v>77113090</v>
      </c>
      <c r="D15" s="341">
        <v>11300000</v>
      </c>
      <c r="F15" s="188">
        <v>44793</v>
      </c>
      <c r="G15" s="189">
        <v>8637441</v>
      </c>
      <c r="H15" s="189">
        <v>12120000</v>
      </c>
      <c r="J15" s="188">
        <v>45290</v>
      </c>
      <c r="K15" s="189">
        <v>76563090</v>
      </c>
      <c r="L15" s="189">
        <v>1500000</v>
      </c>
      <c r="N15" s="190">
        <v>45412</v>
      </c>
      <c r="O15" s="191">
        <v>76563090</v>
      </c>
      <c r="P15" s="192">
        <v>11300000</v>
      </c>
      <c r="R15" s="188">
        <v>44316</v>
      </c>
      <c r="S15" s="189">
        <v>75654876</v>
      </c>
      <c r="T15" s="189">
        <v>15000000</v>
      </c>
    </row>
    <row r="16" spans="2:20" x14ac:dyDescent="0.35">
      <c r="B16" s="188">
        <v>44428</v>
      </c>
      <c r="C16" s="189">
        <v>77148040</v>
      </c>
      <c r="D16" s="341">
        <v>11400000</v>
      </c>
      <c r="F16" s="188">
        <v>44793</v>
      </c>
      <c r="G16" s="189">
        <v>78197490</v>
      </c>
      <c r="H16" s="189">
        <v>112000000</v>
      </c>
      <c r="J16" s="188">
        <v>45071</v>
      </c>
      <c r="K16" s="189">
        <v>77113090</v>
      </c>
      <c r="L16" s="189">
        <v>1100000</v>
      </c>
      <c r="N16" s="190">
        <v>45524</v>
      </c>
      <c r="O16" s="191">
        <v>77113090</v>
      </c>
      <c r="P16" s="192">
        <v>1550000</v>
      </c>
      <c r="R16" s="188">
        <v>44428</v>
      </c>
      <c r="S16" s="189">
        <v>77113090</v>
      </c>
      <c r="T16" s="189">
        <v>1550000</v>
      </c>
    </row>
    <row r="17" spans="2:20" x14ac:dyDescent="0.35">
      <c r="B17" s="188">
        <v>44555</v>
      </c>
      <c r="C17" s="189">
        <v>78370090</v>
      </c>
      <c r="D17" s="341">
        <v>12350000</v>
      </c>
      <c r="F17" s="188">
        <v>44890</v>
      </c>
      <c r="G17" s="189">
        <v>90635000</v>
      </c>
      <c r="H17" s="189">
        <v>13280000</v>
      </c>
      <c r="J17" s="188">
        <v>45102</v>
      </c>
      <c r="K17" s="189">
        <v>78197490</v>
      </c>
      <c r="L17" s="189">
        <v>111100000</v>
      </c>
      <c r="N17" s="190">
        <v>45524</v>
      </c>
      <c r="O17" s="191">
        <v>77148040</v>
      </c>
      <c r="P17" s="192">
        <v>11840000</v>
      </c>
      <c r="R17" s="188">
        <v>44195</v>
      </c>
      <c r="S17" s="189">
        <v>78370090</v>
      </c>
      <c r="T17" s="189">
        <v>120440000</v>
      </c>
    </row>
    <row r="18" spans="2:20" x14ac:dyDescent="0.35">
      <c r="B18" s="188">
        <v>44560</v>
      </c>
      <c r="C18" s="189">
        <v>78197490</v>
      </c>
      <c r="D18" s="341">
        <v>114040000</v>
      </c>
      <c r="F18" s="188">
        <v>44925</v>
      </c>
      <c r="G18" s="189">
        <v>90703000</v>
      </c>
      <c r="H18" s="189">
        <v>13300000</v>
      </c>
      <c r="J18" s="188">
        <v>45229</v>
      </c>
      <c r="K18" s="189">
        <v>78370090</v>
      </c>
      <c r="L18" s="189">
        <v>112350000</v>
      </c>
      <c r="N18" s="190">
        <v>45285</v>
      </c>
      <c r="O18" s="191">
        <v>78370090</v>
      </c>
      <c r="P18" s="192">
        <v>111300000</v>
      </c>
      <c r="R18" s="188">
        <v>44555</v>
      </c>
      <c r="S18" s="189">
        <v>89435234</v>
      </c>
      <c r="T18" s="189">
        <v>12000000</v>
      </c>
    </row>
    <row r="19" spans="2:20" x14ac:dyDescent="0.35">
      <c r="B19" s="188">
        <v>44195</v>
      </c>
      <c r="C19" s="189">
        <v>8637441</v>
      </c>
      <c r="D19" s="341">
        <v>11120000</v>
      </c>
      <c r="F19" s="188">
        <v>44560</v>
      </c>
      <c r="G19" s="189">
        <v>96869690</v>
      </c>
      <c r="H19" s="189">
        <v>11120000</v>
      </c>
      <c r="J19" s="188">
        <v>45260</v>
      </c>
      <c r="K19" s="189">
        <v>78536950</v>
      </c>
      <c r="L19" s="189">
        <v>14400000</v>
      </c>
      <c r="N19" s="190">
        <v>45534</v>
      </c>
      <c r="O19" s="191">
        <v>90635000</v>
      </c>
      <c r="P19" s="192">
        <v>1100000</v>
      </c>
      <c r="R19" s="188">
        <v>44438</v>
      </c>
      <c r="S19" s="189">
        <v>90635000</v>
      </c>
      <c r="T19" s="189">
        <v>1100000</v>
      </c>
    </row>
    <row r="20" spans="2:20" x14ac:dyDescent="0.35">
      <c r="B20" s="188">
        <v>43860</v>
      </c>
      <c r="C20" s="189">
        <v>90703000</v>
      </c>
      <c r="D20" s="341">
        <v>12600000</v>
      </c>
      <c r="F20" s="188">
        <v>45015</v>
      </c>
      <c r="G20" s="189">
        <v>92580000</v>
      </c>
      <c r="H20" s="189">
        <v>11560000</v>
      </c>
      <c r="J20" s="188">
        <v>45321</v>
      </c>
      <c r="K20" s="189">
        <v>8637441</v>
      </c>
      <c r="L20" s="189">
        <v>12120000</v>
      </c>
      <c r="N20" s="190">
        <v>45687</v>
      </c>
      <c r="O20" s="191">
        <v>78197490</v>
      </c>
      <c r="P20" s="192">
        <v>112440000</v>
      </c>
      <c r="R20" s="188">
        <v>44591</v>
      </c>
      <c r="S20" s="189">
        <v>92334234</v>
      </c>
      <c r="T20" s="189">
        <v>35000000</v>
      </c>
    </row>
    <row r="21" spans="2:20" x14ac:dyDescent="0.35">
      <c r="B21" s="188">
        <v>44681</v>
      </c>
      <c r="C21" s="189">
        <v>96869690</v>
      </c>
      <c r="D21" s="341">
        <v>13300000</v>
      </c>
      <c r="F21" s="188">
        <v>44956</v>
      </c>
      <c r="G21" s="189">
        <v>93666000</v>
      </c>
      <c r="H21" s="189">
        <v>11240000</v>
      </c>
      <c r="J21" s="188">
        <v>45381</v>
      </c>
      <c r="K21" s="189">
        <v>82623500</v>
      </c>
      <c r="L21" s="189">
        <v>1540000</v>
      </c>
      <c r="N21" s="190">
        <v>45708</v>
      </c>
      <c r="O21" s="191">
        <v>92580000</v>
      </c>
      <c r="P21" s="192">
        <v>112560000</v>
      </c>
      <c r="R21" s="188">
        <v>44616</v>
      </c>
      <c r="S21" s="189">
        <v>95345214</v>
      </c>
      <c r="T21" s="189">
        <v>20000000</v>
      </c>
    </row>
    <row r="22" spans="2:20" x14ac:dyDescent="0.35">
      <c r="B22" s="501" t="s">
        <v>162</v>
      </c>
      <c r="C22" s="501"/>
      <c r="D22" s="342">
        <v>231360000</v>
      </c>
      <c r="F22" s="501" t="s">
        <v>437</v>
      </c>
      <c r="G22" s="501"/>
      <c r="H22" s="193">
        <v>231170000</v>
      </c>
      <c r="J22" s="501" t="s">
        <v>438</v>
      </c>
      <c r="K22" s="501"/>
      <c r="L22" s="193">
        <v>368880000</v>
      </c>
      <c r="N22" s="511" t="s">
        <v>439</v>
      </c>
      <c r="O22" s="511"/>
      <c r="P22" s="194">
        <f>SUM(P11:P21)</f>
        <v>390210000</v>
      </c>
      <c r="R22" s="501" t="s">
        <v>162</v>
      </c>
      <c r="S22" s="501"/>
      <c r="T22" s="193">
        <v>275360000</v>
      </c>
    </row>
    <row r="23" spans="2:20" ht="6" customHeight="1" thickBot="1" x14ac:dyDescent="0.4"/>
    <row r="24" spans="2:20" ht="13.9" hidden="1" thickBot="1" x14ac:dyDescent="0.4">
      <c r="B24" s="502" t="s">
        <v>163</v>
      </c>
      <c r="C24" s="503"/>
      <c r="D24" s="503"/>
      <c r="E24" s="503"/>
      <c r="F24" s="503"/>
      <c r="G24" s="503"/>
      <c r="H24" s="503"/>
      <c r="I24" s="503"/>
      <c r="J24" s="503"/>
      <c r="K24" s="503"/>
      <c r="L24" s="504"/>
    </row>
    <row r="25" spans="2:20" ht="13.9" hidden="1" thickBot="1" x14ac:dyDescent="0.4">
      <c r="B25" s="505"/>
      <c r="C25" s="506"/>
      <c r="D25" s="506"/>
      <c r="E25" s="506"/>
      <c r="F25" s="506"/>
      <c r="G25" s="506"/>
      <c r="H25" s="506"/>
      <c r="I25" s="506"/>
      <c r="J25" s="506"/>
      <c r="K25" s="506"/>
      <c r="L25" s="507"/>
    </row>
    <row r="26" spans="2:20" ht="13.9" hidden="1" thickBot="1" x14ac:dyDescent="0.4">
      <c r="B26" s="508"/>
      <c r="C26" s="509"/>
      <c r="D26" s="509"/>
      <c r="E26" s="509"/>
      <c r="F26" s="509"/>
      <c r="G26" s="509"/>
      <c r="H26" s="509"/>
      <c r="I26" s="509"/>
      <c r="J26" s="509"/>
      <c r="K26" s="509"/>
      <c r="L26" s="510"/>
    </row>
    <row r="27" spans="2:20" ht="13.9" hidden="1" thickBot="1" x14ac:dyDescent="0.4"/>
    <row r="28" spans="2:20" ht="13.9" hidden="1" thickBot="1" x14ac:dyDescent="0.4">
      <c r="B28" s="343" t="s">
        <v>109</v>
      </c>
      <c r="C28" s="344">
        <v>0.02</v>
      </c>
      <c r="F28" s="183" t="s">
        <v>109</v>
      </c>
      <c r="G28" s="345">
        <v>0.02</v>
      </c>
      <c r="J28" s="183" t="s">
        <v>109</v>
      </c>
      <c r="K28" s="345">
        <v>0.02</v>
      </c>
      <c r="N28" s="183" t="s">
        <v>109</v>
      </c>
      <c r="O28" s="345">
        <v>0.02</v>
      </c>
    </row>
    <row r="29" spans="2:20" ht="13.9" hidden="1" thickBot="1" x14ac:dyDescent="0.4">
      <c r="B29" s="343" t="s">
        <v>440</v>
      </c>
      <c r="C29" s="344">
        <v>0.05</v>
      </c>
      <c r="F29" s="183" t="s">
        <v>440</v>
      </c>
      <c r="G29" s="345">
        <v>0.05</v>
      </c>
      <c r="J29" s="183" t="s">
        <v>440</v>
      </c>
      <c r="K29" s="345">
        <v>0.05</v>
      </c>
      <c r="N29" s="183" t="s">
        <v>440</v>
      </c>
      <c r="O29" s="345">
        <v>0.05</v>
      </c>
    </row>
    <row r="30" spans="2:20" ht="13.9" hidden="1" thickBot="1" x14ac:dyDescent="0.4">
      <c r="B30" s="343" t="s">
        <v>441</v>
      </c>
      <c r="C30" s="344">
        <v>0.2</v>
      </c>
      <c r="F30" s="183" t="s">
        <v>441</v>
      </c>
      <c r="G30" s="345">
        <v>0.2</v>
      </c>
      <c r="J30" s="183" t="s">
        <v>441</v>
      </c>
      <c r="K30" s="345">
        <v>0.2</v>
      </c>
      <c r="N30" s="183" t="s">
        <v>441</v>
      </c>
      <c r="O30" s="345">
        <v>0.2</v>
      </c>
    </row>
    <row r="31" spans="2:20" ht="13.9" hidden="1" thickBot="1" x14ac:dyDescent="0.4">
      <c r="B31" s="343" t="s">
        <v>442</v>
      </c>
      <c r="C31" s="344">
        <v>0.5</v>
      </c>
      <c r="F31" s="183" t="s">
        <v>442</v>
      </c>
      <c r="G31" s="345">
        <v>0.5</v>
      </c>
      <c r="J31" s="183" t="s">
        <v>442</v>
      </c>
      <c r="K31" s="345">
        <v>0.5</v>
      </c>
      <c r="N31" s="183" t="s">
        <v>442</v>
      </c>
      <c r="O31" s="345">
        <v>0.5</v>
      </c>
    </row>
    <row r="32" spans="2:20" ht="13.9" hidden="1" thickBot="1" x14ac:dyDescent="0.4">
      <c r="B32" s="343" t="s">
        <v>443</v>
      </c>
      <c r="C32" s="344">
        <v>1</v>
      </c>
      <c r="F32" s="183" t="s">
        <v>443</v>
      </c>
      <c r="G32" s="345">
        <v>1</v>
      </c>
      <c r="J32" s="183" t="s">
        <v>443</v>
      </c>
      <c r="K32" s="345">
        <v>1</v>
      </c>
      <c r="N32" s="183" t="s">
        <v>443</v>
      </c>
      <c r="O32" s="345">
        <v>1</v>
      </c>
    </row>
    <row r="33" spans="2:20" ht="13.9" hidden="1" thickBot="1" x14ac:dyDescent="0.4"/>
    <row r="34" spans="2:20" ht="15" customHeight="1" thickBot="1" x14ac:dyDescent="0.4">
      <c r="B34" s="512" t="s">
        <v>151</v>
      </c>
      <c r="C34" s="513"/>
      <c r="D34" s="513"/>
      <c r="E34" s="513"/>
      <c r="F34" s="513"/>
      <c r="G34" s="513"/>
      <c r="H34" s="513"/>
      <c r="I34" s="513"/>
      <c r="J34" s="513"/>
      <c r="K34" s="513"/>
      <c r="L34" s="513"/>
      <c r="M34" s="513"/>
      <c r="N34" s="513"/>
      <c r="O34" s="513"/>
      <c r="P34" s="513"/>
      <c r="Q34" s="513"/>
      <c r="R34" s="513"/>
      <c r="S34" s="513"/>
      <c r="T34" s="514"/>
    </row>
    <row r="35" spans="2:20" ht="4.8" customHeight="1" x14ac:dyDescent="0.35"/>
    <row r="36" spans="2:20" ht="27" x14ac:dyDescent="0.35">
      <c r="B36" s="195" t="s">
        <v>158</v>
      </c>
      <c r="C36" s="195" t="s">
        <v>115</v>
      </c>
      <c r="D36" s="195" t="s">
        <v>161</v>
      </c>
      <c r="F36" s="195" t="s">
        <v>158</v>
      </c>
      <c r="G36" s="195" t="s">
        <v>115</v>
      </c>
      <c r="H36" s="195" t="s">
        <v>380</v>
      </c>
      <c r="J36" s="195" t="s">
        <v>158</v>
      </c>
      <c r="K36" s="195" t="s">
        <v>115</v>
      </c>
      <c r="L36" s="195" t="s">
        <v>379</v>
      </c>
      <c r="N36" s="195" t="s">
        <v>158</v>
      </c>
      <c r="O36" s="195" t="s">
        <v>115</v>
      </c>
      <c r="P36" s="195" t="s">
        <v>436</v>
      </c>
      <c r="R36" s="195" t="s">
        <v>158</v>
      </c>
      <c r="S36" s="195" t="s">
        <v>115</v>
      </c>
      <c r="T36" s="195" t="s">
        <v>161</v>
      </c>
    </row>
    <row r="37" spans="2:20" x14ac:dyDescent="0.35">
      <c r="B37" s="340"/>
      <c r="C37" s="341"/>
      <c r="D37" s="189"/>
      <c r="F37" s="188"/>
      <c r="G37" s="189"/>
      <c r="H37" s="189"/>
      <c r="J37" s="188"/>
      <c r="K37" s="189"/>
      <c r="L37" s="189"/>
      <c r="N37" s="346"/>
      <c r="O37" s="199"/>
      <c r="P37" s="189"/>
      <c r="R37" s="188"/>
      <c r="S37" s="189"/>
      <c r="T37" s="189"/>
    </row>
    <row r="38" spans="2:20" x14ac:dyDescent="0.35">
      <c r="B38" s="188"/>
      <c r="C38" s="189"/>
      <c r="D38" s="189"/>
      <c r="F38" s="188"/>
      <c r="G38" s="189"/>
      <c r="H38" s="189"/>
      <c r="J38" s="188"/>
      <c r="K38" s="189"/>
      <c r="L38" s="189"/>
      <c r="N38" s="346"/>
      <c r="O38" s="199"/>
      <c r="P38" s="189"/>
      <c r="R38" s="188"/>
      <c r="S38" s="189"/>
      <c r="T38" s="189"/>
    </row>
    <row r="39" spans="2:20" x14ac:dyDescent="0.35">
      <c r="B39" s="188"/>
      <c r="C39" s="189"/>
      <c r="D39" s="189"/>
      <c r="F39" s="188"/>
      <c r="G39" s="189"/>
      <c r="H39" s="189"/>
      <c r="J39" s="188"/>
      <c r="K39" s="189"/>
      <c r="L39" s="189"/>
      <c r="N39" s="346"/>
      <c r="O39" s="199"/>
      <c r="P39" s="189"/>
      <c r="R39" s="188"/>
      <c r="S39" s="189"/>
      <c r="T39" s="189"/>
    </row>
    <row r="40" spans="2:20" x14ac:dyDescent="0.35">
      <c r="B40" s="188"/>
      <c r="C40" s="189"/>
      <c r="D40" s="189"/>
      <c r="F40" s="188"/>
      <c r="G40" s="189"/>
      <c r="H40" s="189"/>
      <c r="J40" s="188"/>
      <c r="K40" s="189"/>
      <c r="L40" s="189"/>
      <c r="N40" s="346"/>
      <c r="O40" s="199"/>
      <c r="P40" s="189"/>
      <c r="R40" s="188"/>
      <c r="S40" s="189"/>
      <c r="T40" s="189"/>
    </row>
    <row r="41" spans="2:20" x14ac:dyDescent="0.35">
      <c r="B41" s="188"/>
      <c r="C41" s="189"/>
      <c r="D41" s="189"/>
      <c r="F41" s="188"/>
      <c r="G41" s="189"/>
      <c r="H41" s="189"/>
      <c r="J41" s="188"/>
      <c r="K41" s="189"/>
      <c r="L41" s="189"/>
      <c r="N41" s="346"/>
      <c r="O41" s="199"/>
      <c r="P41" s="189"/>
      <c r="R41" s="188"/>
      <c r="S41" s="189"/>
      <c r="T41" s="189"/>
    </row>
    <row r="42" spans="2:20" x14ac:dyDescent="0.35">
      <c r="B42" s="188"/>
      <c r="C42" s="189"/>
      <c r="D42" s="189"/>
      <c r="F42" s="188"/>
      <c r="G42" s="189"/>
      <c r="H42" s="189"/>
      <c r="J42" s="188"/>
      <c r="K42" s="189"/>
      <c r="L42" s="189"/>
      <c r="N42" s="346"/>
      <c r="O42" s="199"/>
      <c r="P42" s="189"/>
      <c r="R42" s="188"/>
      <c r="S42" s="189"/>
      <c r="T42" s="189"/>
    </row>
    <row r="43" spans="2:20" x14ac:dyDescent="0.35">
      <c r="B43" s="188"/>
      <c r="C43" s="189"/>
      <c r="D43" s="189"/>
      <c r="F43" s="188"/>
      <c r="G43" s="189"/>
      <c r="H43" s="189"/>
      <c r="J43" s="188"/>
      <c r="K43" s="189"/>
      <c r="L43" s="189"/>
      <c r="N43" s="346"/>
      <c r="O43" s="199"/>
      <c r="P43" s="189"/>
      <c r="R43" s="188"/>
      <c r="S43" s="189"/>
      <c r="T43" s="189"/>
    </row>
    <row r="44" spans="2:20" x14ac:dyDescent="0.35">
      <c r="B44" s="188"/>
      <c r="C44" s="189"/>
      <c r="D44" s="189"/>
      <c r="F44" s="188"/>
      <c r="G44" s="189"/>
      <c r="H44" s="189"/>
      <c r="J44" s="188"/>
      <c r="K44" s="189"/>
      <c r="L44" s="189"/>
      <c r="N44" s="346"/>
      <c r="O44" s="199"/>
      <c r="P44" s="189"/>
      <c r="R44" s="188"/>
      <c r="S44" s="189"/>
      <c r="T44" s="189"/>
    </row>
    <row r="45" spans="2:20" x14ac:dyDescent="0.35">
      <c r="B45" s="188"/>
      <c r="C45" s="189"/>
      <c r="D45" s="189"/>
      <c r="F45" s="188"/>
      <c r="G45" s="189"/>
      <c r="H45" s="189"/>
      <c r="J45" s="188"/>
      <c r="K45" s="189"/>
      <c r="L45" s="189"/>
      <c r="N45" s="346"/>
      <c r="O45" s="199"/>
      <c r="P45" s="189"/>
      <c r="R45" s="188"/>
      <c r="S45" s="189"/>
      <c r="T45" s="189"/>
    </row>
    <row r="46" spans="2:20" x14ac:dyDescent="0.35">
      <c r="B46" s="188"/>
      <c r="C46" s="189"/>
      <c r="D46" s="189"/>
      <c r="F46" s="188"/>
      <c r="G46" s="189"/>
      <c r="H46" s="189"/>
      <c r="J46" s="188"/>
      <c r="K46" s="189"/>
      <c r="L46" s="189"/>
      <c r="N46" s="346"/>
      <c r="O46" s="199"/>
      <c r="P46" s="189"/>
      <c r="R46" s="188"/>
      <c r="S46" s="189"/>
      <c r="T46" s="189"/>
    </row>
    <row r="47" spans="2:20" ht="13.9" thickBot="1" x14ac:dyDescent="0.4">
      <c r="B47" s="188"/>
      <c r="C47" s="347"/>
      <c r="D47" s="347"/>
      <c r="F47" s="188"/>
      <c r="G47" s="189"/>
      <c r="H47" s="189"/>
      <c r="J47" s="188"/>
      <c r="K47" s="189"/>
      <c r="L47" s="189"/>
      <c r="N47" s="346"/>
      <c r="O47" s="199"/>
      <c r="P47" s="189"/>
      <c r="R47" s="188"/>
      <c r="S47" s="189"/>
      <c r="T47" s="189"/>
    </row>
    <row r="48" spans="2:20" ht="14.75" customHeight="1" thickBot="1" x14ac:dyDescent="0.4">
      <c r="B48" s="348"/>
      <c r="C48" s="349"/>
      <c r="D48" s="350"/>
      <c r="F48" s="196"/>
      <c r="G48" s="196"/>
      <c r="H48" s="193"/>
      <c r="J48" s="196"/>
      <c r="K48" s="196"/>
      <c r="L48" s="193"/>
      <c r="N48" s="197"/>
      <c r="O48" s="197"/>
      <c r="P48" s="198"/>
      <c r="R48" s="196"/>
      <c r="S48" s="196"/>
      <c r="T48" s="193"/>
    </row>
  </sheetData>
  <mergeCells count="9">
    <mergeCell ref="R22:S22"/>
    <mergeCell ref="B24:L26"/>
    <mergeCell ref="N22:O22"/>
    <mergeCell ref="B34:T34"/>
    <mergeCell ref="B2:H2"/>
    <mergeCell ref="C8:D8"/>
    <mergeCell ref="B22:C22"/>
    <mergeCell ref="F22:G22"/>
    <mergeCell ref="J22:K2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074E7-983E-4620-B3B9-DEFA802CE13D}">
  <sheetPr>
    <pageSetUpPr fitToPage="1"/>
  </sheetPr>
  <dimension ref="C1:U40"/>
  <sheetViews>
    <sheetView workbookViewId="0">
      <selection activeCell="A6" sqref="A6"/>
    </sheetView>
  </sheetViews>
  <sheetFormatPr baseColWidth="10" defaultColWidth="11.53125" defaultRowHeight="15" x14ac:dyDescent="0.4"/>
  <cols>
    <col min="1" max="1" width="11.53125" style="1"/>
    <col min="2" max="2" width="13.53125" style="1" bestFit="1" customWidth="1"/>
    <col min="3" max="3" width="12" style="1" bestFit="1" customWidth="1"/>
    <col min="4" max="4" width="4.1328125" style="1" bestFit="1" customWidth="1"/>
    <col min="5" max="5" width="14.86328125" style="1" bestFit="1" customWidth="1"/>
    <col min="6" max="6" width="2.1328125" style="1" customWidth="1"/>
    <col min="7" max="7" width="13.53125" style="1" bestFit="1" customWidth="1"/>
    <col min="8" max="8" width="4.1328125" style="1" bestFit="1" customWidth="1"/>
    <col min="9" max="9" width="15.86328125" style="1" bestFit="1" customWidth="1"/>
    <col min="10" max="10" width="2.1328125" style="1" customWidth="1"/>
    <col min="11" max="11" width="15.53125" style="1" customWidth="1"/>
    <col min="12" max="12" width="4.1328125" style="1" bestFit="1" customWidth="1"/>
    <col min="13" max="13" width="15.53125" style="1" bestFit="1" customWidth="1"/>
    <col min="14" max="14" width="2.1328125" style="1" customWidth="1"/>
    <col min="15" max="15" width="12.1328125" style="1" bestFit="1" customWidth="1"/>
    <col min="16" max="16" width="4.1328125" style="1" bestFit="1" customWidth="1"/>
    <col min="17" max="17" width="16.1328125" style="1" bestFit="1" customWidth="1"/>
    <col min="18" max="18" width="1.796875" style="1" customWidth="1"/>
    <col min="19" max="19" width="12.33203125" style="1" bestFit="1" customWidth="1"/>
    <col min="20" max="20" width="4.1328125" style="1" bestFit="1" customWidth="1"/>
    <col min="21" max="21" width="16.1328125" style="1" bestFit="1" customWidth="1"/>
    <col min="22" max="16384" width="11.53125" style="1"/>
  </cols>
  <sheetData>
    <row r="1" spans="3:21" ht="15.4" thickBot="1" x14ac:dyDescent="0.45"/>
    <row r="2" spans="3:21" x14ac:dyDescent="0.4">
      <c r="C2" s="520" t="s">
        <v>382</v>
      </c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1"/>
      <c r="O2" s="521"/>
      <c r="P2" s="521"/>
      <c r="Q2" s="521"/>
      <c r="R2" s="521"/>
      <c r="S2" s="521"/>
      <c r="T2" s="521"/>
      <c r="U2" s="522"/>
    </row>
    <row r="3" spans="3:21" x14ac:dyDescent="0.4">
      <c r="C3" s="523"/>
      <c r="D3" s="524"/>
      <c r="E3" s="524"/>
      <c r="F3" s="524"/>
      <c r="G3" s="524"/>
      <c r="H3" s="524"/>
      <c r="I3" s="524"/>
      <c r="J3" s="524"/>
      <c r="K3" s="524"/>
      <c r="L3" s="524"/>
      <c r="M3" s="524"/>
      <c r="N3" s="524"/>
      <c r="O3" s="524"/>
      <c r="P3" s="524"/>
      <c r="Q3" s="524"/>
      <c r="R3" s="524"/>
      <c r="S3" s="524"/>
      <c r="T3" s="524"/>
      <c r="U3" s="525"/>
    </row>
    <row r="4" spans="3:21" ht="15.4" thickBot="1" x14ac:dyDescent="0.45">
      <c r="C4" s="526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527"/>
      <c r="Q4" s="527"/>
      <c r="R4" s="527"/>
      <c r="S4" s="527"/>
      <c r="T4" s="527"/>
      <c r="U4" s="528"/>
    </row>
    <row r="5" spans="3:21" ht="15.4" thickBot="1" x14ac:dyDescent="0.45"/>
    <row r="6" spans="3:21" ht="15.4" thickBot="1" x14ac:dyDescent="0.45">
      <c r="C6" s="156">
        <v>0.02</v>
      </c>
      <c r="D6" s="157"/>
      <c r="E6" s="158" t="s">
        <v>109</v>
      </c>
    </row>
    <row r="7" spans="3:21" ht="15.4" thickBot="1" x14ac:dyDescent="0.45">
      <c r="C7" s="156">
        <v>0.05</v>
      </c>
      <c r="D7" s="157"/>
      <c r="E7" s="158" t="s">
        <v>110</v>
      </c>
    </row>
    <row r="8" spans="3:21" ht="15.4" thickBot="1" x14ac:dyDescent="0.45">
      <c r="C8" s="156">
        <v>0.2</v>
      </c>
      <c r="D8" s="157"/>
      <c r="E8" s="158" t="s">
        <v>111</v>
      </c>
    </row>
    <row r="9" spans="3:21" ht="15.4" thickBot="1" x14ac:dyDescent="0.45">
      <c r="C9" s="156">
        <v>0.5</v>
      </c>
      <c r="D9" s="157"/>
      <c r="E9" s="158" t="s">
        <v>112</v>
      </c>
    </row>
    <row r="10" spans="3:21" ht="15.4" thickBot="1" x14ac:dyDescent="0.45">
      <c r="C10" s="159">
        <v>1</v>
      </c>
      <c r="D10" s="3"/>
      <c r="E10" s="160" t="s">
        <v>113</v>
      </c>
    </row>
    <row r="11" spans="3:21" ht="15.4" thickBot="1" x14ac:dyDescent="0.45"/>
    <row r="12" spans="3:21" ht="15.4" thickBot="1" x14ac:dyDescent="0.45">
      <c r="C12" s="161" t="s">
        <v>114</v>
      </c>
      <c r="D12" s="162" t="s">
        <v>115</v>
      </c>
      <c r="E12" s="162" t="s">
        <v>116</v>
      </c>
      <c r="F12" s="7"/>
      <c r="G12" s="162" t="s">
        <v>114</v>
      </c>
      <c r="H12" s="162" t="s">
        <v>115</v>
      </c>
      <c r="I12" s="162" t="s">
        <v>117</v>
      </c>
      <c r="J12" s="7"/>
      <c r="K12" s="162" t="s">
        <v>114</v>
      </c>
      <c r="L12" s="162" t="s">
        <v>115</v>
      </c>
      <c r="M12" s="162" t="s">
        <v>118</v>
      </c>
      <c r="N12" s="7"/>
      <c r="O12" s="162" t="s">
        <v>114</v>
      </c>
      <c r="P12" s="162" t="s">
        <v>115</v>
      </c>
      <c r="Q12" s="162" t="s">
        <v>62</v>
      </c>
      <c r="R12" s="7"/>
      <c r="S12" s="162" t="s">
        <v>114</v>
      </c>
      <c r="T12" s="162" t="s">
        <v>115</v>
      </c>
      <c r="U12" s="162" t="s">
        <v>64</v>
      </c>
    </row>
    <row r="13" spans="3:21" ht="15.4" thickBot="1" x14ac:dyDescent="0.45">
      <c r="C13" s="163" t="s">
        <v>119</v>
      </c>
      <c r="D13" s="164">
        <v>1</v>
      </c>
      <c r="E13" s="165">
        <v>10000000</v>
      </c>
      <c r="F13" s="7"/>
      <c r="G13" s="166" t="s">
        <v>119</v>
      </c>
      <c r="H13" s="164">
        <v>1</v>
      </c>
      <c r="I13" s="165">
        <v>10000000</v>
      </c>
      <c r="J13" s="7"/>
      <c r="K13" s="166" t="s">
        <v>119</v>
      </c>
      <c r="L13" s="164">
        <v>1</v>
      </c>
      <c r="M13" s="165">
        <v>10000000</v>
      </c>
      <c r="N13" s="7"/>
      <c r="O13" s="166" t="s">
        <v>119</v>
      </c>
      <c r="P13" s="164">
        <v>1</v>
      </c>
      <c r="Q13" s="165">
        <v>10000000</v>
      </c>
      <c r="R13" s="7"/>
      <c r="S13" s="166" t="s">
        <v>119</v>
      </c>
      <c r="T13" s="164">
        <v>1</v>
      </c>
      <c r="U13" s="165">
        <v>5000000</v>
      </c>
    </row>
    <row r="14" spans="3:21" ht="15.4" thickBot="1" x14ac:dyDescent="0.45">
      <c r="C14" s="163" t="s">
        <v>120</v>
      </c>
      <c r="D14" s="164">
        <v>2</v>
      </c>
      <c r="E14" s="165">
        <v>25000000</v>
      </c>
      <c r="F14" s="7"/>
      <c r="G14" s="166" t="s">
        <v>120</v>
      </c>
      <c r="H14" s="164">
        <v>2</v>
      </c>
      <c r="I14" s="165">
        <v>25000000</v>
      </c>
      <c r="J14" s="7"/>
      <c r="K14" s="166" t="s">
        <v>120</v>
      </c>
      <c r="L14" s="164">
        <v>2</v>
      </c>
      <c r="M14" s="165">
        <v>15000000</v>
      </c>
      <c r="N14" s="7"/>
      <c r="O14" s="166" t="s">
        <v>121</v>
      </c>
      <c r="P14" s="164">
        <v>2</v>
      </c>
      <c r="Q14" s="165">
        <v>20000000</v>
      </c>
      <c r="R14" s="7"/>
      <c r="S14" s="166" t="s">
        <v>122</v>
      </c>
      <c r="T14" s="164">
        <v>2</v>
      </c>
      <c r="U14" s="165">
        <v>15000000</v>
      </c>
    </row>
    <row r="15" spans="3:21" ht="15.4" thickBot="1" x14ac:dyDescent="0.45">
      <c r="C15" s="163" t="s">
        <v>123</v>
      </c>
      <c r="D15" s="164">
        <v>3</v>
      </c>
      <c r="E15" s="165">
        <v>5000000</v>
      </c>
      <c r="F15" s="7"/>
      <c r="G15" s="166" t="s">
        <v>124</v>
      </c>
      <c r="H15" s="164">
        <v>8</v>
      </c>
      <c r="I15" s="165">
        <v>19000000</v>
      </c>
      <c r="J15" s="7"/>
      <c r="K15" s="166" t="s">
        <v>125</v>
      </c>
      <c r="L15" s="164">
        <v>12</v>
      </c>
      <c r="M15" s="165">
        <v>12000000</v>
      </c>
      <c r="N15" s="7"/>
      <c r="O15" s="166" t="s">
        <v>126</v>
      </c>
      <c r="P15" s="164">
        <v>17</v>
      </c>
      <c r="Q15" s="165">
        <v>6000000</v>
      </c>
      <c r="R15" s="7"/>
      <c r="S15" s="166" t="s">
        <v>127</v>
      </c>
      <c r="T15" s="164">
        <v>19</v>
      </c>
      <c r="U15" s="165">
        <v>16000000</v>
      </c>
    </row>
    <row r="16" spans="3:21" ht="15.4" thickBot="1" x14ac:dyDescent="0.45">
      <c r="C16" s="163" t="s">
        <v>128</v>
      </c>
      <c r="D16" s="164">
        <v>4</v>
      </c>
      <c r="E16" s="165">
        <v>7000000</v>
      </c>
      <c r="F16" s="7"/>
      <c r="G16" s="166" t="s">
        <v>129</v>
      </c>
      <c r="H16" s="164">
        <v>9</v>
      </c>
      <c r="I16" s="165">
        <v>10000000</v>
      </c>
      <c r="J16" s="7"/>
      <c r="K16" s="166" t="s">
        <v>127</v>
      </c>
      <c r="L16" s="164">
        <v>13</v>
      </c>
      <c r="M16" s="165">
        <v>14000000</v>
      </c>
      <c r="N16" s="7"/>
      <c r="O16" s="166" t="s">
        <v>130</v>
      </c>
      <c r="P16" s="164">
        <v>18</v>
      </c>
      <c r="Q16" s="165">
        <v>10000000</v>
      </c>
      <c r="R16" s="7"/>
      <c r="S16" s="166" t="s">
        <v>131</v>
      </c>
      <c r="T16" s="164">
        <v>20</v>
      </c>
      <c r="U16" s="165">
        <v>10000000</v>
      </c>
    </row>
    <row r="17" spans="3:21" ht="15.4" thickBot="1" x14ac:dyDescent="0.45">
      <c r="C17" s="163" t="s">
        <v>123</v>
      </c>
      <c r="D17" s="164">
        <v>5</v>
      </c>
      <c r="E17" s="165">
        <v>4000000</v>
      </c>
      <c r="F17" s="7"/>
      <c r="G17" s="166" t="s">
        <v>123</v>
      </c>
      <c r="H17" s="164">
        <v>10</v>
      </c>
      <c r="I17" s="165">
        <v>9000000</v>
      </c>
      <c r="J17" s="7"/>
      <c r="K17" s="166" t="s">
        <v>132</v>
      </c>
      <c r="L17" s="164">
        <v>14</v>
      </c>
      <c r="M17" s="165">
        <v>8000000</v>
      </c>
      <c r="N17" s="7"/>
      <c r="O17" s="166" t="s">
        <v>127</v>
      </c>
      <c r="P17" s="164">
        <v>19</v>
      </c>
      <c r="Q17" s="165">
        <v>15000000</v>
      </c>
      <c r="R17" s="7"/>
      <c r="S17" s="166" t="s">
        <v>133</v>
      </c>
      <c r="T17" s="164">
        <v>21</v>
      </c>
      <c r="U17" s="165">
        <v>2000000</v>
      </c>
    </row>
    <row r="18" spans="3:21" ht="15.4" thickBot="1" x14ac:dyDescent="0.45">
      <c r="C18" s="163" t="s">
        <v>134</v>
      </c>
      <c r="D18" s="164">
        <v>6</v>
      </c>
      <c r="E18" s="165">
        <v>3000000</v>
      </c>
      <c r="F18" s="7"/>
      <c r="G18" s="166" t="s">
        <v>135</v>
      </c>
      <c r="H18" s="164">
        <v>11</v>
      </c>
      <c r="I18" s="165">
        <v>15000000</v>
      </c>
      <c r="J18" s="7"/>
      <c r="K18" s="166" t="s">
        <v>136</v>
      </c>
      <c r="L18" s="164">
        <v>15</v>
      </c>
      <c r="M18" s="165">
        <v>6000000</v>
      </c>
      <c r="N18" s="7"/>
      <c r="O18" s="166" t="s">
        <v>131</v>
      </c>
      <c r="P18" s="164">
        <v>20</v>
      </c>
      <c r="Q18" s="165">
        <v>8000000</v>
      </c>
      <c r="R18" s="7"/>
      <c r="S18" s="166" t="s">
        <v>137</v>
      </c>
      <c r="T18" s="164">
        <v>25</v>
      </c>
      <c r="U18" s="165">
        <v>19000000</v>
      </c>
    </row>
    <row r="19" spans="3:21" ht="15.4" thickBot="1" x14ac:dyDescent="0.45">
      <c r="C19" s="163" t="s">
        <v>138</v>
      </c>
      <c r="D19" s="164">
        <v>7</v>
      </c>
      <c r="E19" s="165">
        <v>2500000</v>
      </c>
      <c r="F19" s="7"/>
      <c r="G19" s="166" t="s">
        <v>139</v>
      </c>
      <c r="H19" s="164">
        <v>12</v>
      </c>
      <c r="I19" s="165">
        <v>12000000</v>
      </c>
      <c r="J19" s="7"/>
      <c r="K19" s="166" t="s">
        <v>140</v>
      </c>
      <c r="L19" s="164">
        <v>16</v>
      </c>
      <c r="M19" s="165">
        <v>12000000</v>
      </c>
      <c r="N19" s="7"/>
      <c r="O19" s="166" t="s">
        <v>133</v>
      </c>
      <c r="P19" s="164">
        <v>21</v>
      </c>
      <c r="Q19" s="165">
        <v>5000000</v>
      </c>
      <c r="R19" s="7"/>
      <c r="S19" s="166" t="s">
        <v>141</v>
      </c>
      <c r="T19" s="164">
        <v>26</v>
      </c>
      <c r="U19" s="165">
        <v>8000000</v>
      </c>
    </row>
    <row r="20" spans="3:21" ht="15.4" thickBot="1" x14ac:dyDescent="0.45">
      <c r="C20" s="163" t="s">
        <v>124</v>
      </c>
      <c r="D20" s="164">
        <v>8</v>
      </c>
      <c r="E20" s="165">
        <v>19000000</v>
      </c>
      <c r="F20" s="7"/>
      <c r="G20" s="166" t="s">
        <v>142</v>
      </c>
      <c r="H20" s="164">
        <v>13</v>
      </c>
      <c r="I20" s="165">
        <v>13000000</v>
      </c>
      <c r="J20" s="7"/>
      <c r="K20" s="166" t="s">
        <v>126</v>
      </c>
      <c r="L20" s="164">
        <v>17</v>
      </c>
      <c r="M20" s="165">
        <v>5000000</v>
      </c>
      <c r="N20" s="7"/>
      <c r="O20" s="166" t="s">
        <v>143</v>
      </c>
      <c r="P20" s="164">
        <v>22</v>
      </c>
      <c r="Q20" s="165">
        <v>16000000</v>
      </c>
      <c r="R20" s="7"/>
      <c r="S20" s="166" t="s">
        <v>144</v>
      </c>
      <c r="T20" s="164">
        <v>27</v>
      </c>
      <c r="U20" s="165">
        <v>7000000</v>
      </c>
    </row>
    <row r="21" spans="3:21" ht="15.4" thickBot="1" x14ac:dyDescent="0.45">
      <c r="C21" s="163" t="s">
        <v>129</v>
      </c>
      <c r="D21" s="164">
        <v>9</v>
      </c>
      <c r="E21" s="165">
        <v>15000000</v>
      </c>
      <c r="F21" s="7"/>
      <c r="G21" s="166" t="s">
        <v>132</v>
      </c>
      <c r="H21" s="164">
        <v>14</v>
      </c>
      <c r="I21" s="165">
        <v>8000000</v>
      </c>
      <c r="J21" s="7"/>
      <c r="K21" s="166" t="s">
        <v>130</v>
      </c>
      <c r="L21" s="164">
        <v>18</v>
      </c>
      <c r="M21" s="165">
        <v>15000000</v>
      </c>
      <c r="N21" s="7"/>
      <c r="O21" s="166" t="s">
        <v>145</v>
      </c>
      <c r="P21" s="164">
        <v>23</v>
      </c>
      <c r="Q21" s="165">
        <v>19000000</v>
      </c>
      <c r="R21" s="7"/>
      <c r="S21" s="166" t="s">
        <v>146</v>
      </c>
      <c r="T21" s="164">
        <v>28</v>
      </c>
      <c r="U21" s="165">
        <v>24000000</v>
      </c>
    </row>
    <row r="22" spans="3:21" ht="15.4" thickBot="1" x14ac:dyDescent="0.45">
      <c r="C22" s="163" t="s">
        <v>147</v>
      </c>
      <c r="D22" s="164">
        <v>10</v>
      </c>
      <c r="E22" s="165">
        <v>8000000</v>
      </c>
      <c r="F22" s="10"/>
      <c r="G22" s="166" t="s">
        <v>136</v>
      </c>
      <c r="H22" s="164">
        <v>15</v>
      </c>
      <c r="I22" s="165">
        <v>6000000</v>
      </c>
      <c r="J22" s="10"/>
      <c r="K22" s="166" t="s">
        <v>127</v>
      </c>
      <c r="L22" s="164">
        <v>19</v>
      </c>
      <c r="M22" s="165">
        <v>20000000</v>
      </c>
      <c r="N22" s="10"/>
      <c r="O22" s="166" t="s">
        <v>148</v>
      </c>
      <c r="P22" s="164">
        <v>24</v>
      </c>
      <c r="Q22" s="165">
        <v>20000000</v>
      </c>
      <c r="R22" s="10"/>
      <c r="S22" s="166" t="s">
        <v>149</v>
      </c>
      <c r="T22" s="164">
        <v>29</v>
      </c>
      <c r="U22" s="165">
        <v>18000000</v>
      </c>
    </row>
    <row r="23" spans="3:21" ht="15.4" thickBot="1" x14ac:dyDescent="0.45">
      <c r="C23" s="167" t="s">
        <v>150</v>
      </c>
      <c r="D23" s="168"/>
      <c r="E23" s="169">
        <f>SUM(E13:E22)</f>
        <v>98500000</v>
      </c>
      <c r="F23" s="10"/>
      <c r="G23" s="168" t="s">
        <v>150</v>
      </c>
      <c r="H23" s="168"/>
      <c r="I23" s="169">
        <f>SUM(I13:I22)</f>
        <v>127000000</v>
      </c>
      <c r="J23" s="10"/>
      <c r="K23" s="168" t="s">
        <v>150</v>
      </c>
      <c r="L23" s="168"/>
      <c r="M23" s="169">
        <f>SUM(M13:M22)</f>
        <v>117000000</v>
      </c>
      <c r="N23" s="10"/>
      <c r="O23" s="168" t="s">
        <v>150</v>
      </c>
      <c r="P23" s="168"/>
      <c r="Q23" s="169">
        <f>SUM(Q13:Q22)</f>
        <v>129000000</v>
      </c>
      <c r="R23" s="10"/>
      <c r="S23" s="168" t="s">
        <v>150</v>
      </c>
      <c r="T23" s="168"/>
      <c r="U23" s="169">
        <f>SUM(U13:U22)</f>
        <v>124000000</v>
      </c>
    </row>
    <row r="24" spans="3:21" ht="15.4" thickBot="1" x14ac:dyDescent="0.45">
      <c r="C24" s="170"/>
      <c r="D24" s="170"/>
      <c r="E24" s="171"/>
      <c r="G24" s="170"/>
      <c r="H24" s="170"/>
      <c r="I24" s="171"/>
      <c r="K24" s="170"/>
      <c r="L24" s="170"/>
      <c r="M24" s="171"/>
      <c r="O24" s="170"/>
      <c r="P24" s="170"/>
      <c r="Q24" s="171"/>
      <c r="S24" s="170"/>
      <c r="T24" s="170"/>
      <c r="U24" s="171"/>
    </row>
    <row r="25" spans="3:21" ht="15.4" thickBot="1" x14ac:dyDescent="0.45">
      <c r="C25" s="529" t="s">
        <v>151</v>
      </c>
      <c r="D25" s="530"/>
      <c r="E25" s="530"/>
      <c r="F25" s="530"/>
      <c r="G25" s="530"/>
      <c r="H25" s="530"/>
      <c r="I25" s="530"/>
      <c r="J25" s="530"/>
      <c r="K25" s="530"/>
      <c r="L25" s="530"/>
      <c r="M25" s="530"/>
      <c r="N25" s="530"/>
      <c r="O25" s="530"/>
      <c r="P25" s="530"/>
      <c r="Q25" s="530"/>
      <c r="R25" s="530"/>
      <c r="S25" s="530"/>
      <c r="T25" s="530"/>
      <c r="U25" s="531"/>
    </row>
    <row r="26" spans="3:21" ht="15.6" customHeight="1" thickBot="1" x14ac:dyDescent="0.45"/>
    <row r="27" spans="3:21" ht="15.4" thickBot="1" x14ac:dyDescent="0.45">
      <c r="C27" s="172" t="s">
        <v>114</v>
      </c>
      <c r="D27" s="173" t="s">
        <v>115</v>
      </c>
      <c r="E27" s="173" t="s">
        <v>116</v>
      </c>
      <c r="F27" s="7"/>
      <c r="G27" s="173" t="s">
        <v>114</v>
      </c>
      <c r="H27" s="173" t="s">
        <v>115</v>
      </c>
      <c r="I27" s="173" t="s">
        <v>117</v>
      </c>
      <c r="J27" s="7"/>
      <c r="K27" s="173" t="s">
        <v>114</v>
      </c>
      <c r="L27" s="173" t="s">
        <v>115</v>
      </c>
      <c r="M27" s="173" t="s">
        <v>118</v>
      </c>
      <c r="N27" s="7"/>
      <c r="O27" s="173" t="s">
        <v>114</v>
      </c>
      <c r="P27" s="173" t="s">
        <v>115</v>
      </c>
      <c r="Q27" s="173" t="s">
        <v>62</v>
      </c>
      <c r="R27" s="7"/>
      <c r="S27" s="173" t="s">
        <v>114</v>
      </c>
      <c r="T27" s="173" t="s">
        <v>115</v>
      </c>
      <c r="U27" s="173" t="s">
        <v>64</v>
      </c>
    </row>
    <row r="28" spans="3:21" ht="15.4" thickBot="1" x14ac:dyDescent="0.45">
      <c r="C28" s="163"/>
      <c r="D28" s="164"/>
      <c r="E28" s="165"/>
      <c r="F28" s="7"/>
      <c r="G28" s="166"/>
      <c r="H28" s="164"/>
      <c r="I28" s="165"/>
      <c r="J28" s="7"/>
      <c r="K28" s="166"/>
      <c r="L28" s="164"/>
      <c r="M28" s="165"/>
      <c r="N28" s="7"/>
      <c r="O28" s="166"/>
      <c r="P28" s="164"/>
      <c r="Q28" s="165"/>
      <c r="R28" s="7"/>
      <c r="S28" s="166"/>
      <c r="T28" s="164"/>
      <c r="U28" s="165"/>
    </row>
    <row r="29" spans="3:21" ht="15.4" thickBot="1" x14ac:dyDescent="0.45">
      <c r="C29" s="163"/>
      <c r="D29" s="164"/>
      <c r="E29" s="165"/>
      <c r="F29" s="7"/>
      <c r="G29" s="166"/>
      <c r="H29" s="164"/>
      <c r="I29" s="165"/>
      <c r="J29" s="7"/>
      <c r="K29" s="166"/>
      <c r="L29" s="164"/>
      <c r="M29" s="165"/>
      <c r="N29" s="7"/>
      <c r="O29" s="166"/>
      <c r="P29" s="164"/>
      <c r="Q29" s="165"/>
      <c r="R29" s="7"/>
      <c r="S29" s="166"/>
      <c r="T29" s="164"/>
      <c r="U29" s="165"/>
    </row>
    <row r="30" spans="3:21" ht="15.4" thickBot="1" x14ac:dyDescent="0.45">
      <c r="C30" s="163"/>
      <c r="D30" s="164"/>
      <c r="E30" s="165"/>
      <c r="F30" s="7"/>
      <c r="G30" s="166"/>
      <c r="H30" s="164"/>
      <c r="I30" s="165"/>
      <c r="J30" s="7"/>
      <c r="K30" s="166"/>
      <c r="L30" s="164"/>
      <c r="M30" s="165"/>
      <c r="N30" s="7"/>
      <c r="O30" s="166"/>
      <c r="P30" s="164"/>
      <c r="Q30" s="165"/>
      <c r="R30" s="7"/>
      <c r="S30" s="166"/>
      <c r="T30" s="164"/>
      <c r="U30" s="165"/>
    </row>
    <row r="31" spans="3:21" ht="15.4" thickBot="1" x14ac:dyDescent="0.45">
      <c r="C31" s="163"/>
      <c r="D31" s="164"/>
      <c r="E31" s="165"/>
      <c r="F31" s="7"/>
      <c r="G31" s="166"/>
      <c r="H31" s="164"/>
      <c r="I31" s="165"/>
      <c r="J31" s="7"/>
      <c r="K31" s="166"/>
      <c r="L31" s="164"/>
      <c r="M31" s="165"/>
      <c r="N31" s="7"/>
      <c r="O31" s="166"/>
      <c r="P31" s="164"/>
      <c r="Q31" s="165"/>
      <c r="R31" s="7"/>
      <c r="S31" s="166"/>
      <c r="T31" s="164"/>
      <c r="U31" s="165"/>
    </row>
    <row r="32" spans="3:21" ht="15.4" thickBot="1" x14ac:dyDescent="0.45">
      <c r="C32" s="163"/>
      <c r="D32" s="164"/>
      <c r="E32" s="165"/>
      <c r="F32" s="7"/>
      <c r="G32" s="166"/>
      <c r="H32" s="164"/>
      <c r="I32" s="165"/>
      <c r="J32" s="7"/>
      <c r="K32" s="166"/>
      <c r="L32" s="164"/>
      <c r="M32" s="165"/>
      <c r="N32" s="7"/>
      <c r="O32" s="166"/>
      <c r="P32" s="164"/>
      <c r="Q32" s="165"/>
      <c r="R32" s="7"/>
      <c r="S32" s="166"/>
      <c r="T32" s="164"/>
      <c r="U32" s="165"/>
    </row>
    <row r="33" spans="3:21" ht="15.4" thickBot="1" x14ac:dyDescent="0.45">
      <c r="C33" s="163"/>
      <c r="D33" s="164"/>
      <c r="E33" s="165"/>
      <c r="F33" s="7"/>
      <c r="G33" s="166"/>
      <c r="H33" s="164"/>
      <c r="I33" s="165"/>
      <c r="J33" s="7"/>
      <c r="K33" s="166"/>
      <c r="L33" s="164"/>
      <c r="M33" s="165"/>
      <c r="N33" s="7"/>
      <c r="O33" s="166"/>
      <c r="P33" s="164"/>
      <c r="Q33" s="165"/>
      <c r="R33" s="7"/>
      <c r="S33" s="166"/>
      <c r="T33" s="164"/>
      <c r="U33" s="165"/>
    </row>
    <row r="34" spans="3:21" ht="15.4" thickBot="1" x14ac:dyDescent="0.45">
      <c r="C34" s="163"/>
      <c r="D34" s="164"/>
      <c r="E34" s="165"/>
      <c r="F34" s="7"/>
      <c r="G34" s="166"/>
      <c r="H34" s="164"/>
      <c r="I34" s="165"/>
      <c r="J34" s="7"/>
      <c r="K34" s="166"/>
      <c r="L34" s="164"/>
      <c r="M34" s="165"/>
      <c r="N34" s="7"/>
      <c r="O34" s="166"/>
      <c r="P34" s="164"/>
      <c r="Q34" s="165"/>
      <c r="R34" s="7"/>
      <c r="S34" s="166"/>
      <c r="T34" s="164"/>
      <c r="U34" s="165"/>
    </row>
    <row r="35" spans="3:21" ht="15.4" thickBot="1" x14ac:dyDescent="0.45">
      <c r="C35" s="163"/>
      <c r="D35" s="164"/>
      <c r="E35" s="165"/>
      <c r="F35" s="7"/>
      <c r="G35" s="166"/>
      <c r="H35" s="164"/>
      <c r="I35" s="165"/>
      <c r="J35" s="7"/>
      <c r="K35" s="166"/>
      <c r="L35" s="164"/>
      <c r="M35" s="165"/>
      <c r="N35" s="7"/>
      <c r="O35" s="166"/>
      <c r="P35" s="164"/>
      <c r="Q35" s="165"/>
      <c r="R35" s="7"/>
      <c r="S35" s="166"/>
      <c r="T35" s="164"/>
      <c r="U35" s="165"/>
    </row>
    <row r="36" spans="3:21" ht="15.4" thickBot="1" x14ac:dyDescent="0.45">
      <c r="C36" s="163"/>
      <c r="D36" s="164"/>
      <c r="E36" s="165"/>
      <c r="F36" s="7"/>
      <c r="G36" s="166"/>
      <c r="H36" s="164"/>
      <c r="I36" s="165"/>
      <c r="J36" s="7"/>
      <c r="K36" s="166"/>
      <c r="L36" s="164"/>
      <c r="M36" s="165"/>
      <c r="N36" s="7"/>
      <c r="O36" s="166"/>
      <c r="P36" s="164"/>
      <c r="Q36" s="165"/>
      <c r="R36" s="7"/>
      <c r="S36" s="166"/>
      <c r="T36" s="164"/>
      <c r="U36" s="165"/>
    </row>
    <row r="37" spans="3:21" ht="15.4" thickBot="1" x14ac:dyDescent="0.45">
      <c r="C37" s="163"/>
      <c r="D37" s="164"/>
      <c r="E37" s="165"/>
      <c r="F37" s="10"/>
      <c r="G37" s="166"/>
      <c r="H37" s="164"/>
      <c r="I37" s="165"/>
      <c r="J37" s="10"/>
      <c r="K37" s="166"/>
      <c r="L37" s="164"/>
      <c r="M37" s="165"/>
      <c r="N37" s="10"/>
      <c r="O37" s="166"/>
      <c r="P37" s="164"/>
      <c r="Q37" s="165"/>
      <c r="R37" s="10"/>
      <c r="S37" s="166"/>
      <c r="T37" s="164"/>
      <c r="U37" s="165"/>
    </row>
    <row r="38" spans="3:21" ht="15.4" thickBot="1" x14ac:dyDescent="0.45">
      <c r="C38" s="167" t="s">
        <v>150</v>
      </c>
      <c r="D38" s="168"/>
      <c r="E38" s="169">
        <f>SUM(E28:E37)</f>
        <v>0</v>
      </c>
      <c r="F38" s="10"/>
      <c r="G38" s="168" t="s">
        <v>150</v>
      </c>
      <c r="H38" s="168"/>
      <c r="I38" s="169">
        <f>SUM(I28:I37)</f>
        <v>0</v>
      </c>
      <c r="J38" s="10"/>
      <c r="K38" s="168" t="s">
        <v>150</v>
      </c>
      <c r="L38" s="168"/>
      <c r="M38" s="169">
        <f>SUM(M28:M37)</f>
        <v>0</v>
      </c>
      <c r="N38" s="10"/>
      <c r="O38" s="168" t="s">
        <v>150</v>
      </c>
      <c r="P38" s="168"/>
      <c r="Q38" s="169">
        <f>SUM(Q28:Q37)</f>
        <v>0</v>
      </c>
      <c r="R38" s="10"/>
      <c r="S38" s="168" t="s">
        <v>150</v>
      </c>
      <c r="T38" s="168"/>
      <c r="U38" s="169">
        <f>SUM(U28:U37)</f>
        <v>0</v>
      </c>
    </row>
    <row r="39" spans="3:21" ht="15.4" thickBot="1" x14ac:dyDescent="0.45"/>
    <row r="40" spans="3:21" ht="15.4" thickBot="1" x14ac:dyDescent="0.45">
      <c r="C40" s="532" t="s">
        <v>152</v>
      </c>
      <c r="D40" s="533"/>
      <c r="E40" s="533"/>
      <c r="F40" s="533"/>
      <c r="G40" s="533"/>
      <c r="H40" s="533"/>
      <c r="I40" s="533"/>
      <c r="J40" s="533"/>
      <c r="K40" s="533"/>
      <c r="L40" s="533"/>
      <c r="M40" s="533"/>
      <c r="N40" s="533"/>
      <c r="O40" s="533"/>
      <c r="P40" s="533"/>
      <c r="Q40" s="533"/>
      <c r="R40" s="533"/>
      <c r="S40" s="533"/>
      <c r="T40" s="533"/>
      <c r="U40" s="534"/>
    </row>
  </sheetData>
  <mergeCells count="3">
    <mergeCell ref="C2:U4"/>
    <mergeCell ref="C25:U25"/>
    <mergeCell ref="C40:U40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0E950-1189-4BFB-845D-1149ABBA6DF0}">
  <dimension ref="A1:N20"/>
  <sheetViews>
    <sheetView zoomScale="165" zoomScaleNormal="165" workbookViewId="0">
      <selection activeCell="D9" sqref="D9"/>
    </sheetView>
  </sheetViews>
  <sheetFormatPr baseColWidth="10" defaultColWidth="11.53125" defaultRowHeight="15" x14ac:dyDescent="0.4"/>
  <cols>
    <col min="1" max="1" width="12.46484375" style="1" bestFit="1" customWidth="1"/>
    <col min="2" max="2" width="14.53125" style="1" bestFit="1" customWidth="1"/>
    <col min="3" max="3" width="4.1328125" style="1" customWidth="1"/>
    <col min="4" max="4" width="13.796875" style="1" customWidth="1"/>
    <col min="5" max="5" width="16" style="1" customWidth="1"/>
    <col min="6" max="6" width="4.1328125" style="1" customWidth="1"/>
    <col min="7" max="7" width="15.53125" style="1" bestFit="1" customWidth="1"/>
    <col min="8" max="8" width="14.19921875" style="1" bestFit="1" customWidth="1"/>
    <col min="9" max="9" width="3.19921875" style="1" customWidth="1"/>
    <col min="10" max="10" width="12.86328125" style="1" bestFit="1" customWidth="1"/>
    <col min="11" max="11" width="13.796875" style="1" bestFit="1" customWidth="1"/>
    <col min="12" max="12" width="2.796875" style="1" customWidth="1"/>
    <col min="13" max="13" width="12.796875" style="1" bestFit="1" customWidth="1"/>
    <col min="14" max="14" width="14.6640625" style="1" bestFit="1" customWidth="1"/>
    <col min="15" max="16384" width="11.53125" style="1"/>
  </cols>
  <sheetData>
    <row r="1" spans="1:14" ht="15.4" thickBot="1" x14ac:dyDescent="0.45"/>
    <row r="2" spans="1:14" ht="15.6" customHeight="1" x14ac:dyDescent="0.4">
      <c r="A2" s="535" t="s">
        <v>381</v>
      </c>
      <c r="B2" s="536"/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  <c r="N2" s="537"/>
    </row>
    <row r="3" spans="1:14" ht="15.6" customHeight="1" x14ac:dyDescent="0.4">
      <c r="A3" s="538"/>
      <c r="B3" s="539"/>
      <c r="C3" s="539"/>
      <c r="D3" s="539"/>
      <c r="E3" s="539"/>
      <c r="F3" s="539"/>
      <c r="G3" s="539"/>
      <c r="H3" s="539"/>
      <c r="I3" s="539"/>
      <c r="J3" s="539"/>
      <c r="K3" s="539"/>
      <c r="L3" s="539"/>
      <c r="M3" s="539"/>
      <c r="N3" s="540"/>
    </row>
    <row r="4" spans="1:14" ht="15.4" thickBot="1" x14ac:dyDescent="0.45">
      <c r="A4" s="541"/>
      <c r="B4" s="542"/>
      <c r="C4" s="542"/>
      <c r="D4" s="542"/>
      <c r="E4" s="542"/>
      <c r="F4" s="542"/>
      <c r="G4" s="542"/>
      <c r="H4" s="542"/>
      <c r="I4" s="542"/>
      <c r="J4" s="542"/>
      <c r="K4" s="542"/>
      <c r="L4" s="542"/>
      <c r="M4" s="542"/>
      <c r="N4" s="543"/>
    </row>
    <row r="5" spans="1:14" ht="15.4" thickBot="1" x14ac:dyDescent="0.45"/>
    <row r="6" spans="1:14" ht="15.4" thickBot="1" x14ac:dyDescent="0.45">
      <c r="A6" s="544" t="s">
        <v>153</v>
      </c>
      <c r="B6" s="545"/>
      <c r="C6" s="545"/>
      <c r="D6" s="545"/>
      <c r="E6" s="545"/>
      <c r="F6" s="545"/>
      <c r="G6" s="545"/>
      <c r="H6" s="545"/>
      <c r="I6" s="545"/>
      <c r="J6" s="545"/>
      <c r="K6" s="545"/>
      <c r="L6" s="545"/>
      <c r="M6" s="545"/>
      <c r="N6" s="546"/>
    </row>
    <row r="7" spans="1:14" ht="15.4" thickBot="1" x14ac:dyDescent="0.45"/>
    <row r="8" spans="1:14" ht="30.4" thickBot="1" x14ac:dyDescent="0.45">
      <c r="A8" s="174" t="s">
        <v>115</v>
      </c>
      <c r="B8" s="175" t="s">
        <v>159</v>
      </c>
      <c r="C8" s="175"/>
      <c r="D8" s="175" t="s">
        <v>115</v>
      </c>
      <c r="E8" s="175" t="s">
        <v>160</v>
      </c>
      <c r="F8" s="175"/>
      <c r="G8" s="175" t="s">
        <v>115</v>
      </c>
      <c r="H8" s="175" t="s">
        <v>161</v>
      </c>
      <c r="I8" s="175"/>
      <c r="J8" s="175" t="s">
        <v>115</v>
      </c>
      <c r="K8" s="175" t="s">
        <v>380</v>
      </c>
      <c r="L8" s="175"/>
      <c r="M8" s="175" t="s">
        <v>115</v>
      </c>
      <c r="N8" s="175" t="s">
        <v>379</v>
      </c>
    </row>
    <row r="9" spans="1:14" ht="15.4" thickBot="1" x14ac:dyDescent="0.45">
      <c r="A9" s="176">
        <v>1422532</v>
      </c>
      <c r="B9" s="177">
        <v>600000</v>
      </c>
      <c r="C9" s="178"/>
      <c r="D9" s="179">
        <v>1422532</v>
      </c>
      <c r="E9" s="177">
        <v>1000000</v>
      </c>
      <c r="F9" s="178"/>
      <c r="G9" s="179">
        <v>1422532</v>
      </c>
      <c r="H9" s="177">
        <v>70000</v>
      </c>
      <c r="I9" s="178"/>
      <c r="J9" s="179">
        <v>1422532</v>
      </c>
      <c r="K9" s="177">
        <v>70000</v>
      </c>
      <c r="L9" s="178"/>
      <c r="M9" s="179">
        <v>3587954</v>
      </c>
      <c r="N9" s="177">
        <v>4000000</v>
      </c>
    </row>
    <row r="10" spans="1:14" ht="15.4" thickBot="1" x14ac:dyDescent="0.45">
      <c r="A10" s="176">
        <v>1771044</v>
      </c>
      <c r="B10" s="177">
        <v>650000</v>
      </c>
      <c r="C10" s="178"/>
      <c r="D10" s="179">
        <v>4744109</v>
      </c>
      <c r="E10" s="177">
        <v>1600000</v>
      </c>
      <c r="F10" s="178"/>
      <c r="G10" s="179">
        <v>4913994</v>
      </c>
      <c r="H10" s="177">
        <v>11150000</v>
      </c>
      <c r="I10" s="178"/>
      <c r="J10" s="179">
        <v>4913994</v>
      </c>
      <c r="K10" s="177">
        <v>5100000</v>
      </c>
      <c r="L10" s="178"/>
      <c r="M10" s="179">
        <v>4256658</v>
      </c>
      <c r="N10" s="177">
        <v>60000</v>
      </c>
    </row>
    <row r="11" spans="1:14" ht="15.4" thickBot="1" x14ac:dyDescent="0.45">
      <c r="A11" s="176">
        <v>4913994</v>
      </c>
      <c r="B11" s="177">
        <v>700000</v>
      </c>
      <c r="C11" s="178"/>
      <c r="D11" s="179">
        <v>4913994</v>
      </c>
      <c r="E11" s="177">
        <v>1150000</v>
      </c>
      <c r="F11" s="178"/>
      <c r="G11" s="179">
        <v>5398705</v>
      </c>
      <c r="H11" s="177">
        <v>100000</v>
      </c>
      <c r="I11" s="178"/>
      <c r="J11" s="179">
        <v>53003850</v>
      </c>
      <c r="K11" s="177">
        <v>750000</v>
      </c>
      <c r="L11" s="178"/>
      <c r="M11" s="179">
        <v>53003850</v>
      </c>
      <c r="N11" s="177">
        <v>1500000</v>
      </c>
    </row>
    <row r="12" spans="1:14" ht="15.4" thickBot="1" x14ac:dyDescent="0.45">
      <c r="A12" s="176">
        <v>5712849</v>
      </c>
      <c r="B12" s="177">
        <v>1350000</v>
      </c>
      <c r="C12" s="178"/>
      <c r="D12" s="179">
        <v>77113090</v>
      </c>
      <c r="E12" s="177">
        <v>1200000</v>
      </c>
      <c r="F12" s="178"/>
      <c r="G12" s="179">
        <v>6868560</v>
      </c>
      <c r="H12" s="177">
        <v>125000</v>
      </c>
      <c r="I12" s="178"/>
      <c r="J12" s="179">
        <v>6874129</v>
      </c>
      <c r="K12" s="177">
        <v>175000</v>
      </c>
      <c r="L12" s="178"/>
      <c r="M12" s="179">
        <v>6874129</v>
      </c>
      <c r="N12" s="177">
        <v>1350000</v>
      </c>
    </row>
    <row r="13" spans="1:14" ht="15.4" thickBot="1" x14ac:dyDescent="0.45">
      <c r="A13" s="176">
        <v>77113090</v>
      </c>
      <c r="B13" s="177">
        <v>1300000</v>
      </c>
      <c r="C13" s="178"/>
      <c r="D13" s="179">
        <v>8637441</v>
      </c>
      <c r="E13" s="177">
        <v>2120000</v>
      </c>
      <c r="F13" s="178"/>
      <c r="G13" s="179">
        <v>76563090</v>
      </c>
      <c r="H13" s="177">
        <v>250000</v>
      </c>
      <c r="I13" s="178"/>
      <c r="J13" s="179">
        <v>76563090</v>
      </c>
      <c r="K13" s="177">
        <v>1300000</v>
      </c>
      <c r="L13" s="178"/>
      <c r="M13" s="179">
        <v>72321985</v>
      </c>
      <c r="N13" s="177">
        <v>725000</v>
      </c>
    </row>
    <row r="14" spans="1:14" ht="15.4" thickBot="1" x14ac:dyDescent="0.45">
      <c r="A14" s="176">
        <v>77148040</v>
      </c>
      <c r="B14" s="177">
        <v>700000</v>
      </c>
      <c r="C14" s="178"/>
      <c r="D14" s="179">
        <v>78197490</v>
      </c>
      <c r="E14" s="177">
        <v>6000000</v>
      </c>
      <c r="F14" s="178"/>
      <c r="G14" s="179">
        <v>77113090</v>
      </c>
      <c r="H14" s="177">
        <v>100000</v>
      </c>
      <c r="I14" s="178"/>
      <c r="J14" s="179">
        <v>77113090</v>
      </c>
      <c r="K14" s="177">
        <v>550000</v>
      </c>
      <c r="L14" s="178"/>
      <c r="M14" s="179">
        <v>73854745</v>
      </c>
      <c r="N14" s="177">
        <v>1840000</v>
      </c>
    </row>
    <row r="15" spans="1:14" ht="15.4" thickBot="1" x14ac:dyDescent="0.45">
      <c r="A15" s="176">
        <v>78370090</v>
      </c>
      <c r="B15" s="177">
        <v>2350000</v>
      </c>
      <c r="C15" s="178"/>
      <c r="D15" s="179">
        <v>90635000</v>
      </c>
      <c r="E15" s="177">
        <v>1640000</v>
      </c>
      <c r="F15" s="178"/>
      <c r="G15" s="179">
        <v>78197490</v>
      </c>
      <c r="H15" s="177">
        <v>11100000</v>
      </c>
      <c r="I15" s="178"/>
      <c r="J15" s="179">
        <v>77148040</v>
      </c>
      <c r="K15" s="177">
        <v>1840000</v>
      </c>
      <c r="L15" s="178"/>
      <c r="M15" s="179">
        <v>75958458</v>
      </c>
      <c r="N15" s="177">
        <v>1410000</v>
      </c>
    </row>
    <row r="16" spans="1:14" ht="15.4" thickBot="1" x14ac:dyDescent="0.45">
      <c r="A16" s="176">
        <v>78197490</v>
      </c>
      <c r="B16" s="177">
        <v>14040000</v>
      </c>
      <c r="C16" s="178"/>
      <c r="D16" s="179">
        <v>90703000</v>
      </c>
      <c r="E16" s="177">
        <v>3300000</v>
      </c>
      <c r="F16" s="178"/>
      <c r="G16" s="179">
        <v>78370090</v>
      </c>
      <c r="H16" s="177">
        <v>12350000</v>
      </c>
      <c r="I16" s="178"/>
      <c r="J16" s="179">
        <v>78370090</v>
      </c>
      <c r="K16" s="177">
        <v>11300000</v>
      </c>
      <c r="L16" s="178"/>
      <c r="M16" s="179">
        <v>78370090</v>
      </c>
      <c r="N16" s="177">
        <v>1300000</v>
      </c>
    </row>
    <row r="17" spans="1:14" ht="15.4" thickBot="1" x14ac:dyDescent="0.45">
      <c r="A17" s="176">
        <v>8637441</v>
      </c>
      <c r="B17" s="177">
        <v>1120000</v>
      </c>
      <c r="C17" s="178"/>
      <c r="D17" s="179">
        <v>96869690</v>
      </c>
      <c r="E17" s="177">
        <v>560000</v>
      </c>
      <c r="F17" s="178"/>
      <c r="G17" s="179">
        <v>78536950</v>
      </c>
      <c r="H17" s="177">
        <v>2200000</v>
      </c>
      <c r="I17" s="178"/>
      <c r="J17" s="179">
        <v>90635000</v>
      </c>
      <c r="K17" s="177">
        <v>50000</v>
      </c>
      <c r="L17" s="178"/>
      <c r="M17" s="179">
        <v>78197490</v>
      </c>
      <c r="N17" s="177">
        <v>12100000</v>
      </c>
    </row>
    <row r="18" spans="1:14" ht="15.4" thickBot="1" x14ac:dyDescent="0.45">
      <c r="A18" s="180"/>
      <c r="B18" s="181">
        <f>SUM(B9:B17)</f>
        <v>22810000</v>
      </c>
      <c r="C18" s="182"/>
      <c r="D18" s="182"/>
      <c r="E18" s="181">
        <f>SUM(E9:E17)</f>
        <v>18570000</v>
      </c>
      <c r="F18" s="182"/>
      <c r="G18" s="182"/>
      <c r="H18" s="181">
        <f>SUM(H9:H17)</f>
        <v>37445000</v>
      </c>
      <c r="I18" s="182"/>
      <c r="J18" s="182"/>
      <c r="K18" s="181">
        <f>SUM(K9:K17)</f>
        <v>21135000</v>
      </c>
      <c r="L18" s="182"/>
      <c r="M18" s="182"/>
      <c r="N18" s="181">
        <f>SUM(N9:N17)</f>
        <v>24285000</v>
      </c>
    </row>
    <row r="19" spans="1:14" ht="15.4" thickBot="1" x14ac:dyDescent="0.45"/>
    <row r="20" spans="1:14" ht="15.4" thickBot="1" x14ac:dyDescent="0.45">
      <c r="A20" s="547" t="s">
        <v>152</v>
      </c>
      <c r="B20" s="548"/>
      <c r="C20" s="548"/>
      <c r="D20" s="548"/>
      <c r="E20" s="548"/>
      <c r="F20" s="548"/>
      <c r="G20" s="548"/>
      <c r="H20" s="548"/>
      <c r="I20" s="548"/>
      <c r="J20" s="548"/>
      <c r="K20" s="548"/>
      <c r="L20" s="548"/>
      <c r="M20" s="548"/>
      <c r="N20" s="549"/>
    </row>
  </sheetData>
  <mergeCells count="3">
    <mergeCell ref="A2:N4"/>
    <mergeCell ref="A6:N6"/>
    <mergeCell ref="A20:N2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DD4E8-BAFA-43FE-979D-19261CCEFFC5}">
  <sheetPr>
    <pageSetUpPr fitToPage="1"/>
  </sheetPr>
  <dimension ref="B2:F57"/>
  <sheetViews>
    <sheetView zoomScale="150" zoomScaleNormal="150" workbookViewId="0">
      <selection activeCell="D13" sqref="D13:D14"/>
    </sheetView>
  </sheetViews>
  <sheetFormatPr baseColWidth="10" defaultColWidth="10.86328125" defaultRowHeight="15" x14ac:dyDescent="0.4"/>
  <cols>
    <col min="1" max="1" width="2.19921875" style="1" customWidth="1"/>
    <col min="2" max="2" width="3.6640625" style="1" bestFit="1" customWidth="1"/>
    <col min="3" max="3" width="42.46484375" style="1" bestFit="1" customWidth="1"/>
    <col min="4" max="5" width="19.1328125" style="2" customWidth="1"/>
    <col min="6" max="6" width="37.9296875" style="1" customWidth="1"/>
    <col min="7" max="16384" width="10.86328125" style="1"/>
  </cols>
  <sheetData>
    <row r="2" spans="2:6" ht="20.75" customHeight="1" x14ac:dyDescent="0.4">
      <c r="B2" s="550" t="s">
        <v>0</v>
      </c>
      <c r="C2" s="551"/>
      <c r="D2" s="268" t="s">
        <v>1</v>
      </c>
      <c r="E2" s="268" t="s">
        <v>2</v>
      </c>
      <c r="F2" s="269" t="s">
        <v>393</v>
      </c>
    </row>
    <row r="3" spans="2:6" ht="20.75" customHeight="1" x14ac:dyDescent="0.4">
      <c r="B3" s="262">
        <v>1</v>
      </c>
      <c r="C3" s="267" t="s">
        <v>172</v>
      </c>
      <c r="D3" s="263"/>
      <c r="E3" s="263">
        <v>10000000</v>
      </c>
      <c r="F3" s="261"/>
    </row>
    <row r="4" spans="2:6" ht="20.75" customHeight="1" x14ac:dyDescent="0.4">
      <c r="B4" s="262">
        <v>2</v>
      </c>
      <c r="C4" s="267" t="s">
        <v>173</v>
      </c>
      <c r="D4" s="263">
        <v>50000000</v>
      </c>
      <c r="E4" s="263"/>
      <c r="F4" s="261"/>
    </row>
    <row r="5" spans="2:6" ht="20.75" customHeight="1" x14ac:dyDescent="0.4">
      <c r="B5" s="262">
        <v>3</v>
      </c>
      <c r="C5" s="267" t="s">
        <v>174</v>
      </c>
      <c r="D5" s="263">
        <v>200000000</v>
      </c>
      <c r="E5" s="263"/>
      <c r="F5" s="261"/>
    </row>
    <row r="6" spans="2:6" ht="20.75" customHeight="1" x14ac:dyDescent="0.4">
      <c r="B6" s="262">
        <v>4</v>
      </c>
      <c r="C6" s="267" t="s">
        <v>175</v>
      </c>
      <c r="D6" s="263"/>
      <c r="E6" s="263">
        <v>130000000</v>
      </c>
      <c r="F6" s="261"/>
    </row>
    <row r="7" spans="2:6" ht="20.75" customHeight="1" x14ac:dyDescent="0.4">
      <c r="B7" s="262">
        <v>5</v>
      </c>
      <c r="C7" s="267" t="s">
        <v>176</v>
      </c>
      <c r="D7" s="263">
        <v>10000000</v>
      </c>
      <c r="E7" s="263"/>
      <c r="F7" s="261"/>
    </row>
    <row r="8" spans="2:6" ht="20.75" customHeight="1" x14ac:dyDescent="0.4">
      <c r="B8" s="262">
        <v>6</v>
      </c>
      <c r="C8" s="267" t="s">
        <v>177</v>
      </c>
      <c r="D8" s="263">
        <v>10000000</v>
      </c>
      <c r="E8" s="263"/>
      <c r="F8" s="261"/>
    </row>
    <row r="9" spans="2:6" ht="20.75" customHeight="1" x14ac:dyDescent="0.4">
      <c r="B9" s="262">
        <v>7</v>
      </c>
      <c r="C9" s="267" t="s">
        <v>178</v>
      </c>
      <c r="D9" s="263">
        <v>5000000</v>
      </c>
      <c r="E9" s="263"/>
      <c r="F9" s="261"/>
    </row>
    <row r="10" spans="2:6" ht="20.75" customHeight="1" x14ac:dyDescent="0.4">
      <c r="B10" s="262">
        <v>8</v>
      </c>
      <c r="C10" s="267" t="s">
        <v>179</v>
      </c>
      <c r="D10" s="263"/>
      <c r="E10" s="263">
        <v>300000000</v>
      </c>
      <c r="F10" s="261"/>
    </row>
    <row r="11" spans="2:6" ht="20.75" customHeight="1" x14ac:dyDescent="0.4">
      <c r="B11" s="262">
        <v>9</v>
      </c>
      <c r="C11" s="267" t="s">
        <v>180</v>
      </c>
      <c r="D11" s="263">
        <v>40000000</v>
      </c>
      <c r="E11" s="263"/>
      <c r="F11" s="261"/>
    </row>
    <row r="12" spans="2:6" ht="20.75" customHeight="1" x14ac:dyDescent="0.4">
      <c r="B12" s="262">
        <v>10</v>
      </c>
      <c r="C12" s="267" t="s">
        <v>181</v>
      </c>
      <c r="D12" s="263">
        <v>4000000</v>
      </c>
      <c r="E12" s="263"/>
      <c r="F12" s="261"/>
    </row>
    <row r="13" spans="2:6" ht="20.75" customHeight="1" x14ac:dyDescent="0.4">
      <c r="B13" s="262">
        <v>11</v>
      </c>
      <c r="C13" s="267" t="s">
        <v>182</v>
      </c>
      <c r="D13" s="263">
        <v>10000000</v>
      </c>
      <c r="E13" s="263"/>
      <c r="F13" s="261"/>
    </row>
    <row r="14" spans="2:6" ht="20.75" customHeight="1" x14ac:dyDescent="0.4">
      <c r="B14" s="262">
        <v>12</v>
      </c>
      <c r="C14" s="267" t="s">
        <v>183</v>
      </c>
      <c r="D14" s="263">
        <v>50000000</v>
      </c>
      <c r="E14" s="263"/>
      <c r="F14" s="261"/>
    </row>
    <row r="15" spans="2:6" ht="20.75" customHeight="1" x14ac:dyDescent="0.4">
      <c r="B15" s="262">
        <v>13</v>
      </c>
      <c r="C15" s="267" t="s">
        <v>184</v>
      </c>
      <c r="D15" s="263">
        <v>20000000</v>
      </c>
      <c r="E15" s="263"/>
      <c r="F15" s="261"/>
    </row>
    <row r="16" spans="2:6" ht="20.75" customHeight="1" x14ac:dyDescent="0.4">
      <c r="B16" s="262">
        <v>14</v>
      </c>
      <c r="C16" s="267" t="s">
        <v>185</v>
      </c>
      <c r="D16" s="263">
        <v>100000000</v>
      </c>
      <c r="E16" s="263"/>
      <c r="F16" s="261"/>
    </row>
    <row r="17" spans="2:6" ht="20.75" customHeight="1" x14ac:dyDescent="0.4">
      <c r="B17" s="262">
        <v>15</v>
      </c>
      <c r="C17" s="267" t="s">
        <v>186</v>
      </c>
      <c r="D17" s="263"/>
      <c r="E17" s="263">
        <v>50000000</v>
      </c>
      <c r="F17" s="261"/>
    </row>
    <row r="18" spans="2:6" ht="20.75" customHeight="1" x14ac:dyDescent="0.4">
      <c r="B18" s="262">
        <v>16</v>
      </c>
      <c r="C18" s="267" t="s">
        <v>187</v>
      </c>
      <c r="D18" s="263">
        <v>4000000</v>
      </c>
      <c r="E18" s="263"/>
      <c r="F18" s="261"/>
    </row>
    <row r="19" spans="2:6" ht="20.75" customHeight="1" x14ac:dyDescent="0.4">
      <c r="B19" s="262">
        <v>17</v>
      </c>
      <c r="C19" s="267" t="s">
        <v>188</v>
      </c>
      <c r="D19" s="263"/>
      <c r="E19" s="263">
        <v>10000000</v>
      </c>
      <c r="F19" s="261"/>
    </row>
    <row r="20" spans="2:6" ht="20.75" customHeight="1" x14ac:dyDescent="0.4">
      <c r="B20" s="262">
        <v>18</v>
      </c>
      <c r="C20" s="267" t="s">
        <v>189</v>
      </c>
      <c r="D20" s="263">
        <v>150000000</v>
      </c>
      <c r="E20" s="263"/>
      <c r="F20" s="261"/>
    </row>
    <row r="21" spans="2:6" ht="20.75" customHeight="1" x14ac:dyDescent="0.4">
      <c r="B21" s="262">
        <v>19</v>
      </c>
      <c r="C21" s="267" t="s">
        <v>190</v>
      </c>
      <c r="D21" s="263"/>
      <c r="E21" s="263">
        <v>50000000</v>
      </c>
      <c r="F21" s="261"/>
    </row>
    <row r="22" spans="2:6" ht="20.75" customHeight="1" x14ac:dyDescent="0.4">
      <c r="B22" s="262">
        <v>20</v>
      </c>
      <c r="C22" s="267" t="s">
        <v>191</v>
      </c>
      <c r="D22" s="263"/>
      <c r="E22" s="263">
        <v>200000000</v>
      </c>
      <c r="F22" s="261"/>
    </row>
    <row r="23" spans="2:6" ht="20.75" customHeight="1" x14ac:dyDescent="0.4">
      <c r="B23" s="262">
        <v>21</v>
      </c>
      <c r="C23" s="267" t="s">
        <v>170</v>
      </c>
      <c r="D23" s="263">
        <v>300000000</v>
      </c>
      <c r="E23" s="263"/>
      <c r="F23" s="261"/>
    </row>
    <row r="24" spans="2:6" ht="20.75" customHeight="1" x14ac:dyDescent="0.4">
      <c r="B24" s="262">
        <v>22</v>
      </c>
      <c r="C24" s="267" t="s">
        <v>192</v>
      </c>
      <c r="D24" s="263">
        <v>40000000</v>
      </c>
      <c r="E24" s="263"/>
      <c r="F24" s="261"/>
    </row>
    <row r="25" spans="2:6" ht="20.75" customHeight="1" x14ac:dyDescent="0.4">
      <c r="B25" s="262">
        <v>23</v>
      </c>
      <c r="C25" s="267" t="s">
        <v>193</v>
      </c>
      <c r="D25" s="263">
        <v>100000000</v>
      </c>
      <c r="E25" s="263"/>
      <c r="F25" s="261"/>
    </row>
    <row r="26" spans="2:6" ht="20.75" customHeight="1" x14ac:dyDescent="0.4">
      <c r="B26" s="262">
        <v>24</v>
      </c>
      <c r="C26" s="267" t="s">
        <v>194</v>
      </c>
      <c r="D26" s="263">
        <v>15000000</v>
      </c>
      <c r="E26" s="263"/>
      <c r="F26" s="261"/>
    </row>
    <row r="27" spans="2:6" ht="20.75" customHeight="1" x14ac:dyDescent="0.4">
      <c r="B27" s="262">
        <v>25</v>
      </c>
      <c r="C27" s="267" t="s">
        <v>195</v>
      </c>
      <c r="D27" s="263">
        <v>5000000</v>
      </c>
      <c r="E27" s="263"/>
      <c r="F27" s="261"/>
    </row>
    <row r="28" spans="2:6" ht="20.75" customHeight="1" x14ac:dyDescent="0.4">
      <c r="B28" s="262">
        <v>26</v>
      </c>
      <c r="C28" s="267" t="s">
        <v>196</v>
      </c>
      <c r="D28" s="263">
        <v>1000000</v>
      </c>
      <c r="E28" s="263"/>
      <c r="F28" s="261"/>
    </row>
    <row r="29" spans="2:6" ht="20.75" customHeight="1" x14ac:dyDescent="0.4">
      <c r="B29" s="262">
        <v>27</v>
      </c>
      <c r="C29" s="267" t="s">
        <v>197</v>
      </c>
      <c r="D29" s="263">
        <v>4000000</v>
      </c>
      <c r="E29" s="263"/>
      <c r="F29" s="261"/>
    </row>
    <row r="30" spans="2:6" ht="20.75" customHeight="1" x14ac:dyDescent="0.4">
      <c r="B30" s="262">
        <v>28</v>
      </c>
      <c r="C30" s="267" t="s">
        <v>198</v>
      </c>
      <c r="D30" s="263">
        <v>30000000</v>
      </c>
      <c r="E30" s="263"/>
      <c r="F30" s="261"/>
    </row>
    <row r="31" spans="2:6" ht="20.75" customHeight="1" x14ac:dyDescent="0.4">
      <c r="B31" s="262">
        <v>29</v>
      </c>
      <c r="C31" s="267" t="s">
        <v>199</v>
      </c>
      <c r="D31" s="263">
        <v>3000000</v>
      </c>
      <c r="E31" s="263"/>
      <c r="F31" s="261"/>
    </row>
    <row r="32" spans="2:6" ht="20.75" customHeight="1" x14ac:dyDescent="0.4">
      <c r="B32" s="262">
        <v>30</v>
      </c>
      <c r="C32" s="267" t="s">
        <v>200</v>
      </c>
      <c r="D32" s="263">
        <v>5000000</v>
      </c>
      <c r="E32" s="263"/>
      <c r="F32" s="261"/>
    </row>
    <row r="33" spans="2:6" ht="20.75" customHeight="1" x14ac:dyDescent="0.4">
      <c r="B33" s="262">
        <v>31</v>
      </c>
      <c r="C33" s="267" t="s">
        <v>201</v>
      </c>
      <c r="D33" s="263"/>
      <c r="E33" s="263">
        <v>50000000</v>
      </c>
      <c r="F33" s="261"/>
    </row>
    <row r="34" spans="2:6" ht="20.75" customHeight="1" x14ac:dyDescent="0.4">
      <c r="B34" s="262">
        <v>32</v>
      </c>
      <c r="C34" s="267" t="s">
        <v>202</v>
      </c>
      <c r="D34" s="263"/>
      <c r="E34" s="263">
        <v>50000000</v>
      </c>
      <c r="F34" s="261"/>
    </row>
    <row r="35" spans="2:6" ht="20.75" customHeight="1" x14ac:dyDescent="0.4">
      <c r="B35" s="262">
        <v>33</v>
      </c>
      <c r="C35" s="267" t="s">
        <v>203</v>
      </c>
      <c r="D35" s="263">
        <v>50000000</v>
      </c>
      <c r="E35" s="263"/>
      <c r="F35" s="261"/>
    </row>
    <row r="36" spans="2:6" ht="20.75" customHeight="1" x14ac:dyDescent="0.4">
      <c r="B36" s="262">
        <v>34</v>
      </c>
      <c r="C36" s="267" t="s">
        <v>194</v>
      </c>
      <c r="D36" s="263">
        <v>350000000</v>
      </c>
      <c r="E36" s="263"/>
      <c r="F36" s="261"/>
    </row>
    <row r="37" spans="2:6" ht="20.75" customHeight="1" x14ac:dyDescent="0.4">
      <c r="B37" s="262">
        <v>35</v>
      </c>
      <c r="C37" s="267" t="s">
        <v>204</v>
      </c>
      <c r="D37" s="263">
        <v>100000000</v>
      </c>
      <c r="E37" s="263"/>
      <c r="F37" s="261"/>
    </row>
    <row r="38" spans="2:6" ht="20.75" customHeight="1" x14ac:dyDescent="0.4">
      <c r="B38" s="262">
        <v>36</v>
      </c>
      <c r="C38" s="267" t="s">
        <v>205</v>
      </c>
      <c r="D38" s="263">
        <v>3000000</v>
      </c>
      <c r="E38" s="263"/>
      <c r="F38" s="261"/>
    </row>
    <row r="39" spans="2:6" ht="20.75" customHeight="1" x14ac:dyDescent="0.4">
      <c r="B39" s="262">
        <v>37</v>
      </c>
      <c r="C39" s="267" t="s">
        <v>206</v>
      </c>
      <c r="D39" s="263"/>
      <c r="E39" s="263">
        <v>40000000</v>
      </c>
      <c r="F39" s="261"/>
    </row>
    <row r="40" spans="2:6" ht="20.75" customHeight="1" x14ac:dyDescent="0.4">
      <c r="B40" s="262">
        <v>38</v>
      </c>
      <c r="C40" s="267" t="s">
        <v>207</v>
      </c>
      <c r="D40" s="263">
        <v>10000000</v>
      </c>
      <c r="E40" s="263"/>
      <c r="F40" s="261"/>
    </row>
    <row r="41" spans="2:6" ht="20.75" customHeight="1" x14ac:dyDescent="0.4">
      <c r="B41" s="262">
        <v>39</v>
      </c>
      <c r="C41" s="267" t="s">
        <v>171</v>
      </c>
      <c r="D41" s="263">
        <v>100000000</v>
      </c>
      <c r="E41" s="263"/>
      <c r="F41" s="261"/>
    </row>
    <row r="42" spans="2:6" ht="20.75" customHeight="1" x14ac:dyDescent="0.4">
      <c r="B42" s="262">
        <v>40</v>
      </c>
      <c r="C42" s="267" t="s">
        <v>208</v>
      </c>
      <c r="D42" s="263">
        <v>20000000</v>
      </c>
      <c r="E42" s="263"/>
      <c r="F42" s="261"/>
    </row>
    <row r="43" spans="2:6" ht="20.75" customHeight="1" x14ac:dyDescent="0.4">
      <c r="B43" s="262">
        <v>41</v>
      </c>
      <c r="C43" s="267" t="s">
        <v>209</v>
      </c>
      <c r="D43" s="263"/>
      <c r="E43" s="263">
        <v>210000000</v>
      </c>
      <c r="F43" s="261"/>
    </row>
    <row r="44" spans="2:6" ht="20.75" customHeight="1" x14ac:dyDescent="0.4">
      <c r="B44" s="262">
        <v>42</v>
      </c>
      <c r="C44" s="267" t="s">
        <v>210</v>
      </c>
      <c r="D44" s="263">
        <v>15000000</v>
      </c>
      <c r="E44" s="263"/>
      <c r="F44" s="261"/>
    </row>
    <row r="45" spans="2:6" ht="20.75" customHeight="1" x14ac:dyDescent="0.4">
      <c r="B45" s="262">
        <v>43</v>
      </c>
      <c r="C45" s="267" t="s">
        <v>211</v>
      </c>
      <c r="D45" s="263"/>
      <c r="E45" s="263">
        <v>50000000</v>
      </c>
      <c r="F45" s="261"/>
    </row>
    <row r="46" spans="2:6" ht="20.75" customHeight="1" x14ac:dyDescent="0.4">
      <c r="B46" s="262">
        <v>44</v>
      </c>
      <c r="C46" s="267" t="s">
        <v>212</v>
      </c>
      <c r="D46" s="263"/>
      <c r="E46" s="263">
        <v>250000000</v>
      </c>
      <c r="F46" s="261"/>
    </row>
    <row r="47" spans="2:6" ht="20.75" customHeight="1" x14ac:dyDescent="0.4">
      <c r="B47" s="262">
        <v>45</v>
      </c>
      <c r="C47" s="267" t="s">
        <v>213</v>
      </c>
      <c r="D47" s="263">
        <v>50000000</v>
      </c>
      <c r="E47" s="263"/>
      <c r="F47" s="261"/>
    </row>
    <row r="48" spans="2:6" ht="20.75" customHeight="1" x14ac:dyDescent="0.4">
      <c r="B48" s="262">
        <v>46</v>
      </c>
      <c r="C48" s="267" t="s">
        <v>214</v>
      </c>
      <c r="D48" s="263">
        <v>140000000</v>
      </c>
      <c r="E48" s="263"/>
      <c r="F48" s="261"/>
    </row>
    <row r="49" spans="2:6" ht="20.75" customHeight="1" x14ac:dyDescent="0.4">
      <c r="B49" s="262">
        <v>47</v>
      </c>
      <c r="C49" s="267" t="s">
        <v>215</v>
      </c>
      <c r="D49" s="263">
        <v>40000000</v>
      </c>
      <c r="E49" s="263"/>
      <c r="F49" s="261"/>
    </row>
    <row r="50" spans="2:6" ht="20.75" customHeight="1" x14ac:dyDescent="0.4">
      <c r="B50" s="262">
        <v>48</v>
      </c>
      <c r="C50" s="267" t="s">
        <v>186</v>
      </c>
      <c r="D50" s="263"/>
      <c r="E50" s="263">
        <v>40000000</v>
      </c>
      <c r="F50" s="261"/>
    </row>
    <row r="51" spans="2:6" ht="20.75" customHeight="1" x14ac:dyDescent="0.4">
      <c r="B51" s="262">
        <v>49</v>
      </c>
      <c r="C51" s="267" t="s">
        <v>216</v>
      </c>
      <c r="D51" s="263"/>
      <c r="E51" s="263">
        <v>100000000</v>
      </c>
      <c r="F51" s="261"/>
    </row>
    <row r="52" spans="2:6" ht="20.75" customHeight="1" x14ac:dyDescent="0.4">
      <c r="B52" s="262">
        <v>50</v>
      </c>
      <c r="C52" s="267" t="s">
        <v>217</v>
      </c>
      <c r="D52" s="263"/>
      <c r="E52" s="263">
        <v>400000000</v>
      </c>
      <c r="F52" s="261"/>
    </row>
    <row r="53" spans="2:6" ht="20.75" customHeight="1" x14ac:dyDescent="0.4">
      <c r="B53" s="262">
        <v>52</v>
      </c>
      <c r="C53" s="267" t="s">
        <v>218</v>
      </c>
      <c r="D53" s="263"/>
      <c r="E53" s="263">
        <v>50000000</v>
      </c>
      <c r="F53" s="261"/>
    </row>
    <row r="54" spans="2:6" ht="20.75" customHeight="1" x14ac:dyDescent="0.4">
      <c r="B54" s="262">
        <v>52</v>
      </c>
      <c r="C54" s="267" t="s">
        <v>219</v>
      </c>
      <c r="D54" s="263"/>
      <c r="E54" s="263">
        <v>40000000</v>
      </c>
      <c r="F54" s="261"/>
    </row>
    <row r="55" spans="2:6" ht="20.75" customHeight="1" x14ac:dyDescent="0.4">
      <c r="B55" s="262">
        <v>53</v>
      </c>
      <c r="C55" s="267" t="s">
        <v>220</v>
      </c>
      <c r="D55" s="263"/>
      <c r="E55" s="263">
        <v>12000000</v>
      </c>
      <c r="F55" s="261"/>
    </row>
    <row r="56" spans="2:6" ht="20.75" customHeight="1" x14ac:dyDescent="0.4">
      <c r="B56" s="262">
        <v>54</v>
      </c>
      <c r="C56" s="267" t="s">
        <v>221</v>
      </c>
      <c r="D56" s="263">
        <v>8000000</v>
      </c>
      <c r="E56" s="263"/>
      <c r="F56" s="261"/>
    </row>
    <row r="57" spans="2:6" ht="20.75" customHeight="1" thickBot="1" x14ac:dyDescent="0.45">
      <c r="B57" s="264"/>
      <c r="C57" s="265" t="s">
        <v>12</v>
      </c>
      <c r="D57" s="266">
        <f>SUM(D3:D56)</f>
        <v>2042000000</v>
      </c>
      <c r="E57" s="266">
        <f>SUM(E3:E56)</f>
        <v>2042000000</v>
      </c>
      <c r="F57" s="264"/>
    </row>
  </sheetData>
  <mergeCells count="1">
    <mergeCell ref="B2:C2"/>
  </mergeCells>
  <pageMargins left="0.70866141732283472" right="0.70866141732283472" top="0.74803149606299213" bottom="0.74803149606299213" header="0.31496062992125984" footer="0.31496062992125984"/>
  <pageSetup scale="5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EDDAC-1AF7-43DD-B432-B6FDBC5A08B7}">
  <sheetPr>
    <pageSetUpPr fitToPage="1"/>
  </sheetPr>
  <dimension ref="B2:H36"/>
  <sheetViews>
    <sheetView topLeftCell="A13" zoomScale="60" zoomScaleNormal="60" workbookViewId="0">
      <selection activeCell="C23" sqref="C23"/>
    </sheetView>
  </sheetViews>
  <sheetFormatPr baseColWidth="10" defaultColWidth="10.86328125" defaultRowHeight="18.75" x14ac:dyDescent="0.5"/>
  <cols>
    <col min="1" max="1" width="3.53125" style="203" customWidth="1"/>
    <col min="2" max="2" width="10.1328125" style="203" bestFit="1" customWidth="1"/>
    <col min="3" max="3" width="85.796875" style="203" customWidth="1"/>
    <col min="4" max="4" width="25" style="203" bestFit="1" customWidth="1"/>
    <col min="5" max="5" width="3" style="203" customWidth="1"/>
    <col min="6" max="6" width="10" style="203" bestFit="1" customWidth="1"/>
    <col min="7" max="7" width="76.46484375" style="203" customWidth="1"/>
    <col min="8" max="8" width="25" style="203" bestFit="1" customWidth="1"/>
    <col min="9" max="16384" width="10.86328125" style="203"/>
  </cols>
  <sheetData>
    <row r="2" spans="2:8" x14ac:dyDescent="0.5">
      <c r="B2" s="210"/>
      <c r="C2" s="211" t="s">
        <v>222</v>
      </c>
      <c r="D2" s="351" t="s">
        <v>376</v>
      </c>
      <c r="E2" s="209"/>
      <c r="F2" s="210"/>
      <c r="G2" s="211" t="s">
        <v>223</v>
      </c>
      <c r="H2" s="351" t="s">
        <v>376</v>
      </c>
    </row>
    <row r="3" spans="2:8" x14ac:dyDescent="0.5">
      <c r="B3" s="210"/>
      <c r="C3" s="211" t="s">
        <v>224</v>
      </c>
      <c r="D3" s="210"/>
      <c r="E3" s="209"/>
      <c r="F3" s="210"/>
      <c r="G3" s="211" t="s">
        <v>225</v>
      </c>
      <c r="H3" s="210"/>
    </row>
    <row r="4" spans="2:8" x14ac:dyDescent="0.5">
      <c r="B4" s="210"/>
      <c r="C4" s="211"/>
      <c r="D4" s="210"/>
      <c r="E4" s="209"/>
      <c r="F4" s="210"/>
      <c r="G4" s="211"/>
      <c r="H4" s="210"/>
    </row>
    <row r="5" spans="2:8" ht="30.6" customHeight="1" x14ac:dyDescent="0.5">
      <c r="B5" s="210">
        <v>11010</v>
      </c>
      <c r="C5" s="210" t="s">
        <v>226</v>
      </c>
      <c r="D5" s="212"/>
      <c r="E5" s="209"/>
      <c r="F5" s="210">
        <v>21010</v>
      </c>
      <c r="G5" s="210" t="s">
        <v>227</v>
      </c>
      <c r="H5" s="212"/>
    </row>
    <row r="6" spans="2:8" ht="30" customHeight="1" x14ac:dyDescent="0.5">
      <c r="B6" s="210">
        <v>11050</v>
      </c>
      <c r="C6" s="210" t="s">
        <v>228</v>
      </c>
      <c r="D6" s="212"/>
      <c r="E6" s="209"/>
      <c r="F6" s="210">
        <v>21020</v>
      </c>
      <c r="G6" s="210" t="s">
        <v>229</v>
      </c>
      <c r="H6" s="212"/>
    </row>
    <row r="7" spans="2:8" ht="30" customHeight="1" x14ac:dyDescent="0.5">
      <c r="B7" s="210">
        <v>11060</v>
      </c>
      <c r="C7" s="210" t="s">
        <v>230</v>
      </c>
      <c r="D7" s="212"/>
      <c r="E7" s="209"/>
      <c r="F7" s="210">
        <v>21040</v>
      </c>
      <c r="G7" s="210" t="s">
        <v>231</v>
      </c>
      <c r="H7" s="210"/>
    </row>
    <row r="8" spans="2:8" ht="30" customHeight="1" x14ac:dyDescent="0.5">
      <c r="B8" s="210">
        <v>11070</v>
      </c>
      <c r="C8" s="210" t="s">
        <v>232</v>
      </c>
      <c r="D8" s="212"/>
      <c r="E8" s="209"/>
      <c r="F8" s="210">
        <v>21050</v>
      </c>
      <c r="G8" s="210" t="s">
        <v>233</v>
      </c>
      <c r="H8" s="212"/>
    </row>
    <row r="9" spans="2:8" ht="30" customHeight="1" x14ac:dyDescent="0.5">
      <c r="B9" s="210">
        <v>11080</v>
      </c>
      <c r="C9" s="210" t="s">
        <v>234</v>
      </c>
      <c r="D9" s="212"/>
      <c r="E9" s="209"/>
      <c r="F9" s="210">
        <v>21060</v>
      </c>
      <c r="G9" s="210" t="s">
        <v>235</v>
      </c>
      <c r="H9" s="212"/>
    </row>
    <row r="10" spans="2:8" ht="30" customHeight="1" x14ac:dyDescent="0.5">
      <c r="B10" s="210">
        <v>11090</v>
      </c>
      <c r="C10" s="210" t="s">
        <v>236</v>
      </c>
      <c r="D10" s="212"/>
      <c r="E10" s="209"/>
      <c r="F10" s="210">
        <v>21070</v>
      </c>
      <c r="G10" s="210" t="s">
        <v>237</v>
      </c>
      <c r="H10" s="212"/>
    </row>
    <row r="11" spans="2:8" ht="30" customHeight="1" x14ac:dyDescent="0.5">
      <c r="B11" s="210">
        <v>11100</v>
      </c>
      <c r="C11" s="210" t="s">
        <v>238</v>
      </c>
      <c r="D11" s="212"/>
      <c r="E11" s="209"/>
      <c r="F11" s="210">
        <v>21080</v>
      </c>
      <c r="G11" s="210" t="s">
        <v>239</v>
      </c>
      <c r="H11" s="210"/>
    </row>
    <row r="12" spans="2:8" ht="30" customHeight="1" x14ac:dyDescent="0.5">
      <c r="B12" s="210">
        <v>11110</v>
      </c>
      <c r="C12" s="210" t="s">
        <v>240</v>
      </c>
      <c r="D12" s="212"/>
      <c r="E12" s="209"/>
      <c r="F12" s="211"/>
      <c r="G12" s="211"/>
      <c r="H12" s="211"/>
    </row>
    <row r="13" spans="2:8" ht="30" customHeight="1" x14ac:dyDescent="0.5">
      <c r="B13" s="352"/>
      <c r="C13" s="353" t="s">
        <v>241</v>
      </c>
      <c r="D13" s="354"/>
      <c r="E13" s="209"/>
      <c r="F13" s="352"/>
      <c r="G13" s="355" t="s">
        <v>242</v>
      </c>
      <c r="H13" s="354"/>
    </row>
    <row r="14" spans="2:8" ht="5.25" customHeight="1" x14ac:dyDescent="0.5">
      <c r="B14" s="210"/>
      <c r="C14" s="213"/>
      <c r="D14" s="210"/>
      <c r="E14" s="209"/>
      <c r="F14" s="210"/>
      <c r="G14" s="211"/>
      <c r="H14" s="211"/>
    </row>
    <row r="15" spans="2:8" ht="30" customHeight="1" x14ac:dyDescent="0.5">
      <c r="B15" s="210"/>
      <c r="C15" s="210"/>
      <c r="D15" s="210"/>
      <c r="E15" s="209"/>
      <c r="F15" s="210"/>
      <c r="G15" s="211" t="s">
        <v>243</v>
      </c>
      <c r="H15" s="210"/>
    </row>
    <row r="16" spans="2:8" ht="30" customHeight="1" x14ac:dyDescent="0.5">
      <c r="B16" s="210"/>
      <c r="C16" s="211"/>
      <c r="D16" s="210"/>
      <c r="E16" s="209"/>
      <c r="F16" s="210">
        <v>22010</v>
      </c>
      <c r="G16" s="210" t="s">
        <v>244</v>
      </c>
      <c r="H16" s="210"/>
    </row>
    <row r="17" spans="2:8" ht="30" customHeight="1" x14ac:dyDescent="0.5">
      <c r="B17" s="210"/>
      <c r="C17" s="211" t="s">
        <v>245</v>
      </c>
      <c r="D17" s="210"/>
      <c r="E17" s="209"/>
      <c r="F17" s="210">
        <v>22020</v>
      </c>
      <c r="G17" s="210" t="s">
        <v>246</v>
      </c>
      <c r="H17" s="210"/>
    </row>
    <row r="18" spans="2:8" ht="30" customHeight="1" x14ac:dyDescent="0.5">
      <c r="B18" s="210">
        <v>12010</v>
      </c>
      <c r="C18" s="210" t="s">
        <v>247</v>
      </c>
      <c r="D18" s="212"/>
      <c r="E18" s="209"/>
      <c r="F18" s="210">
        <v>22040</v>
      </c>
      <c r="G18" s="210" t="s">
        <v>248</v>
      </c>
      <c r="H18" s="210"/>
    </row>
    <row r="19" spans="2:8" ht="30" customHeight="1" x14ac:dyDescent="0.5">
      <c r="B19" s="210">
        <v>12040</v>
      </c>
      <c r="C19" s="210" t="s">
        <v>249</v>
      </c>
      <c r="D19" s="210"/>
      <c r="E19" s="209"/>
      <c r="F19" s="210">
        <v>22050</v>
      </c>
      <c r="G19" s="210" t="s">
        <v>250</v>
      </c>
      <c r="H19" s="210"/>
    </row>
    <row r="20" spans="2:8" ht="30" customHeight="1" x14ac:dyDescent="0.5">
      <c r="B20" s="210">
        <v>12050</v>
      </c>
      <c r="C20" s="210" t="s">
        <v>251</v>
      </c>
      <c r="D20" s="210"/>
      <c r="E20" s="209"/>
      <c r="F20" s="210">
        <v>22060</v>
      </c>
      <c r="G20" s="210" t="s">
        <v>252</v>
      </c>
      <c r="H20" s="212"/>
    </row>
    <row r="21" spans="2:8" ht="30" customHeight="1" x14ac:dyDescent="0.5">
      <c r="B21" s="210">
        <v>12060</v>
      </c>
      <c r="C21" s="210" t="s">
        <v>253</v>
      </c>
      <c r="D21" s="210"/>
      <c r="E21" s="209"/>
      <c r="F21" s="210">
        <v>22070</v>
      </c>
      <c r="G21" s="210" t="s">
        <v>254</v>
      </c>
      <c r="H21" s="210"/>
    </row>
    <row r="22" spans="2:8" ht="30" customHeight="1" x14ac:dyDescent="0.5">
      <c r="B22" s="210">
        <v>12070</v>
      </c>
      <c r="C22" s="210" t="s">
        <v>255</v>
      </c>
      <c r="D22" s="215"/>
      <c r="E22" s="209"/>
      <c r="F22" s="352"/>
      <c r="G22" s="355" t="s">
        <v>256</v>
      </c>
      <c r="H22" s="354"/>
    </row>
    <row r="23" spans="2:8" ht="30" customHeight="1" x14ac:dyDescent="0.5">
      <c r="B23" s="210">
        <v>12080</v>
      </c>
      <c r="C23" s="210" t="s">
        <v>257</v>
      </c>
      <c r="D23" s="212"/>
      <c r="E23" s="209"/>
      <c r="F23" s="210"/>
      <c r="G23" s="211"/>
      <c r="H23" s="211"/>
    </row>
    <row r="24" spans="2:8" ht="30" customHeight="1" x14ac:dyDescent="0.5">
      <c r="B24" s="210">
        <v>12090</v>
      </c>
      <c r="C24" s="210" t="s">
        <v>258</v>
      </c>
      <c r="D24" s="210"/>
      <c r="E24" s="209"/>
      <c r="F24" s="352"/>
      <c r="G24" s="355" t="s">
        <v>259</v>
      </c>
      <c r="H24" s="354"/>
    </row>
    <row r="25" spans="2:8" ht="30" customHeight="1" x14ac:dyDescent="0.5">
      <c r="B25" s="210">
        <v>12100</v>
      </c>
      <c r="C25" s="210" t="s">
        <v>260</v>
      </c>
      <c r="D25" s="212"/>
      <c r="E25" s="209"/>
      <c r="F25" s="210"/>
      <c r="G25" s="211"/>
      <c r="H25" s="211"/>
    </row>
    <row r="26" spans="2:8" ht="30" customHeight="1" x14ac:dyDescent="0.5">
      <c r="B26" s="210">
        <v>12105</v>
      </c>
      <c r="C26" s="210" t="s">
        <v>378</v>
      </c>
      <c r="D26" s="212"/>
      <c r="E26" s="209"/>
      <c r="F26" s="210"/>
      <c r="G26" s="211" t="s">
        <v>61</v>
      </c>
      <c r="H26" s="211"/>
    </row>
    <row r="27" spans="2:8" ht="30" customHeight="1" x14ac:dyDescent="0.5">
      <c r="B27" s="210">
        <v>12110</v>
      </c>
      <c r="C27" s="210" t="s">
        <v>261</v>
      </c>
      <c r="D27" s="210"/>
      <c r="E27" s="209"/>
      <c r="F27" s="210">
        <v>23010</v>
      </c>
      <c r="G27" s="210" t="s">
        <v>263</v>
      </c>
      <c r="H27" s="214"/>
    </row>
    <row r="28" spans="2:8" ht="30" customHeight="1" x14ac:dyDescent="0.5">
      <c r="B28" s="210">
        <v>12120</v>
      </c>
      <c r="C28" s="210" t="s">
        <v>262</v>
      </c>
      <c r="D28" s="212"/>
      <c r="E28" s="209"/>
      <c r="F28" s="210">
        <v>23020</v>
      </c>
      <c r="G28" s="210" t="s">
        <v>265</v>
      </c>
      <c r="H28" s="212"/>
    </row>
    <row r="29" spans="2:8" ht="30" customHeight="1" x14ac:dyDescent="0.5">
      <c r="B29" s="210">
        <v>12130</v>
      </c>
      <c r="C29" s="210" t="s">
        <v>264</v>
      </c>
      <c r="D29" s="212"/>
      <c r="E29" s="209"/>
      <c r="F29" s="210">
        <v>23040</v>
      </c>
      <c r="G29" s="210" t="s">
        <v>266</v>
      </c>
      <c r="H29" s="210"/>
    </row>
    <row r="30" spans="2:8" ht="30" customHeight="1" x14ac:dyDescent="0.5">
      <c r="B30" s="210"/>
      <c r="C30" s="210"/>
      <c r="D30" s="210"/>
      <c r="E30" s="209"/>
      <c r="F30" s="210">
        <v>23050</v>
      </c>
      <c r="G30" s="210" t="s">
        <v>267</v>
      </c>
      <c r="H30" s="210"/>
    </row>
    <row r="31" spans="2:8" ht="30" customHeight="1" x14ac:dyDescent="0.5">
      <c r="B31" s="352"/>
      <c r="C31" s="355" t="s">
        <v>241</v>
      </c>
      <c r="D31" s="354"/>
      <c r="E31" s="209"/>
      <c r="F31" s="356"/>
      <c r="G31" s="356" t="s">
        <v>394</v>
      </c>
      <c r="H31" s="354"/>
    </row>
    <row r="32" spans="2:8" ht="5.25" customHeight="1" x14ac:dyDescent="0.5">
      <c r="B32" s="210"/>
      <c r="C32" s="211"/>
      <c r="D32" s="214"/>
      <c r="E32" s="209"/>
      <c r="F32" s="210"/>
      <c r="G32" s="210"/>
      <c r="H32" s="212"/>
    </row>
    <row r="33" spans="2:8" ht="30" customHeight="1" x14ac:dyDescent="0.5">
      <c r="B33" s="352"/>
      <c r="C33" s="355" t="s">
        <v>268</v>
      </c>
      <c r="D33" s="354"/>
      <c r="E33" s="209"/>
      <c r="F33" s="352"/>
      <c r="G33" s="355" t="s">
        <v>259</v>
      </c>
      <c r="H33" s="354"/>
    </row>
    <row r="36" spans="2:8" ht="30" customHeight="1" x14ac:dyDescent="0.5">
      <c r="G36" s="227" t="s">
        <v>269</v>
      </c>
      <c r="H36" s="228"/>
    </row>
  </sheetData>
  <pageMargins left="0.70866141732283472" right="0.70866141732283472" top="0.74803149606299213" bottom="0.74803149606299213" header="0.31496062992125984" footer="0.31496062992125984"/>
  <pageSetup scale="4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07B7A-6FEE-40B4-BC07-74F894839221}">
  <sheetPr>
    <pageSetUpPr fitToPage="1"/>
  </sheetPr>
  <dimension ref="A1:F58"/>
  <sheetViews>
    <sheetView zoomScale="165" zoomScaleNormal="165" workbookViewId="0">
      <selection sqref="A1:XFD1048576"/>
    </sheetView>
  </sheetViews>
  <sheetFormatPr baseColWidth="10" defaultColWidth="8.796875" defaultRowHeight="12.75" x14ac:dyDescent="0.45"/>
  <cols>
    <col min="1" max="1" width="3.19921875" style="205" bestFit="1" customWidth="1"/>
    <col min="2" max="2" width="12.6640625" style="205" bestFit="1" customWidth="1"/>
    <col min="3" max="3" width="50.86328125" style="205" customWidth="1"/>
    <col min="4" max="5" width="17.19921875" style="205" bestFit="1" customWidth="1"/>
    <col min="6" max="6" width="48.796875" style="205" customWidth="1"/>
    <col min="7" max="16384" width="8.796875" style="205"/>
  </cols>
  <sheetData>
    <row r="1" spans="1:6" x14ac:dyDescent="0.45">
      <c r="A1" s="216"/>
      <c r="B1" s="552" t="s">
        <v>270</v>
      </c>
      <c r="C1" s="554" t="s">
        <v>271</v>
      </c>
      <c r="D1" s="555" t="s">
        <v>272</v>
      </c>
      <c r="E1" s="555"/>
    </row>
    <row r="2" spans="1:6" ht="15" x14ac:dyDescent="0.4">
      <c r="A2" s="216"/>
      <c r="B2" s="553"/>
      <c r="C2" s="554"/>
      <c r="D2" s="217" t="s">
        <v>58</v>
      </c>
      <c r="E2" s="217" t="s">
        <v>59</v>
      </c>
      <c r="F2" s="208" t="s">
        <v>377</v>
      </c>
    </row>
    <row r="3" spans="1:6" x14ac:dyDescent="0.45">
      <c r="A3" s="218">
        <v>1</v>
      </c>
      <c r="B3" s="219" t="s">
        <v>273</v>
      </c>
      <c r="C3" s="220" t="s">
        <v>274</v>
      </c>
      <c r="D3" s="221">
        <v>400000</v>
      </c>
      <c r="E3" s="222" t="s">
        <v>7</v>
      </c>
      <c r="F3" s="226"/>
    </row>
    <row r="4" spans="1:6" x14ac:dyDescent="0.45">
      <c r="A4" s="218">
        <v>2</v>
      </c>
      <c r="B4" s="219" t="s">
        <v>275</v>
      </c>
      <c r="C4" s="220" t="s">
        <v>276</v>
      </c>
      <c r="D4" s="221">
        <v>600000</v>
      </c>
      <c r="E4" s="222" t="s">
        <v>7</v>
      </c>
      <c r="F4" s="226"/>
    </row>
    <row r="5" spans="1:6" x14ac:dyDescent="0.45">
      <c r="A5" s="218">
        <v>3</v>
      </c>
      <c r="B5" s="219" t="s">
        <v>277</v>
      </c>
      <c r="C5" s="220" t="s">
        <v>104</v>
      </c>
      <c r="D5" s="221">
        <v>21000000</v>
      </c>
      <c r="E5" s="222" t="s">
        <v>7</v>
      </c>
      <c r="F5" s="226"/>
    </row>
    <row r="6" spans="1:6" x14ac:dyDescent="0.45">
      <c r="A6" s="218">
        <v>4</v>
      </c>
      <c r="B6" s="219" t="s">
        <v>278</v>
      </c>
      <c r="C6" s="220" t="s">
        <v>279</v>
      </c>
      <c r="D6" s="221">
        <v>22000000</v>
      </c>
      <c r="E6" s="222" t="s">
        <v>7</v>
      </c>
      <c r="F6" s="226"/>
    </row>
    <row r="7" spans="1:6" x14ac:dyDescent="0.45">
      <c r="A7" s="218">
        <v>5</v>
      </c>
      <c r="B7" s="219" t="s">
        <v>280</v>
      </c>
      <c r="C7" s="220" t="s">
        <v>281</v>
      </c>
      <c r="D7" s="221">
        <v>121000000</v>
      </c>
      <c r="E7" s="222" t="s">
        <v>7</v>
      </c>
      <c r="F7" s="226"/>
    </row>
    <row r="8" spans="1:6" x14ac:dyDescent="0.35">
      <c r="A8" s="218">
        <v>6</v>
      </c>
      <c r="B8" s="219" t="s">
        <v>282</v>
      </c>
      <c r="C8" s="220" t="s">
        <v>283</v>
      </c>
      <c r="D8" s="221">
        <v>21000000</v>
      </c>
      <c r="E8" s="223"/>
      <c r="F8" s="226"/>
    </row>
    <row r="9" spans="1:6" x14ac:dyDescent="0.35">
      <c r="A9" s="218">
        <v>7</v>
      </c>
      <c r="B9" s="219" t="s">
        <v>284</v>
      </c>
      <c r="C9" s="220" t="s">
        <v>383</v>
      </c>
      <c r="D9" s="221">
        <v>13797000</v>
      </c>
      <c r="E9" s="223"/>
      <c r="F9" s="226"/>
    </row>
    <row r="10" spans="1:6" ht="12.6" customHeight="1" x14ac:dyDescent="0.35">
      <c r="A10" s="218">
        <v>8</v>
      </c>
      <c r="B10" s="219" t="s">
        <v>285</v>
      </c>
      <c r="C10" s="220" t="s">
        <v>286</v>
      </c>
      <c r="D10" s="221">
        <v>23667000</v>
      </c>
      <c r="E10" s="223"/>
      <c r="F10" s="226"/>
    </row>
    <row r="11" spans="1:6" x14ac:dyDescent="0.45">
      <c r="A11" s="218">
        <v>9</v>
      </c>
      <c r="B11" s="219" t="s">
        <v>287</v>
      </c>
      <c r="C11" s="220" t="s">
        <v>288</v>
      </c>
      <c r="D11" s="221">
        <v>280000000</v>
      </c>
      <c r="E11" s="222" t="s">
        <v>7</v>
      </c>
      <c r="F11" s="226"/>
    </row>
    <row r="12" spans="1:6" x14ac:dyDescent="0.35">
      <c r="A12" s="218">
        <v>10</v>
      </c>
      <c r="B12" s="219" t="s">
        <v>289</v>
      </c>
      <c r="C12" s="220" t="s">
        <v>290</v>
      </c>
      <c r="D12" s="223"/>
      <c r="E12" s="221">
        <v>15000000</v>
      </c>
      <c r="F12" s="226"/>
    </row>
    <row r="13" spans="1:6" x14ac:dyDescent="0.45">
      <c r="A13" s="218">
        <v>11</v>
      </c>
      <c r="B13" s="219" t="s">
        <v>291</v>
      </c>
      <c r="C13" s="220" t="s">
        <v>292</v>
      </c>
      <c r="D13" s="221">
        <v>5000000</v>
      </c>
      <c r="E13" s="222" t="s">
        <v>7</v>
      </c>
      <c r="F13" s="226"/>
    </row>
    <row r="14" spans="1:6" x14ac:dyDescent="0.45">
      <c r="A14" s="218">
        <v>12</v>
      </c>
      <c r="B14" s="219" t="s">
        <v>293</v>
      </c>
      <c r="C14" s="220" t="s">
        <v>294</v>
      </c>
      <c r="D14" s="221">
        <v>4000000</v>
      </c>
      <c r="E14" s="222" t="s">
        <v>7</v>
      </c>
      <c r="F14" s="226"/>
    </row>
    <row r="15" spans="1:6" x14ac:dyDescent="0.45">
      <c r="A15" s="218">
        <v>13</v>
      </c>
      <c r="B15" s="219" t="s">
        <v>295</v>
      </c>
      <c r="C15" s="220" t="s">
        <v>296</v>
      </c>
      <c r="D15" s="221">
        <v>7000000</v>
      </c>
      <c r="E15" s="222" t="s">
        <v>7</v>
      </c>
      <c r="F15" s="226"/>
    </row>
    <row r="16" spans="1:6" x14ac:dyDescent="0.45">
      <c r="A16" s="218">
        <v>14</v>
      </c>
      <c r="B16" s="219" t="s">
        <v>297</v>
      </c>
      <c r="C16" s="220" t="s">
        <v>298</v>
      </c>
      <c r="D16" s="221">
        <v>676704002</v>
      </c>
      <c r="E16" s="222" t="s">
        <v>7</v>
      </c>
      <c r="F16" s="226"/>
    </row>
    <row r="17" spans="1:6" x14ac:dyDescent="0.45">
      <c r="A17" s="218">
        <v>15</v>
      </c>
      <c r="B17" s="219" t="s">
        <v>299</v>
      </c>
      <c r="C17" s="220" t="s">
        <v>300</v>
      </c>
      <c r="D17" s="221">
        <v>16000000</v>
      </c>
      <c r="E17" s="222" t="s">
        <v>7</v>
      </c>
      <c r="F17" s="226"/>
    </row>
    <row r="18" spans="1:6" x14ac:dyDescent="0.45">
      <c r="A18" s="218">
        <v>16</v>
      </c>
      <c r="B18" s="219" t="s">
        <v>301</v>
      </c>
      <c r="C18" s="220" t="s">
        <v>302</v>
      </c>
      <c r="D18" s="221">
        <v>47250000</v>
      </c>
      <c r="E18" s="222" t="s">
        <v>7</v>
      </c>
      <c r="F18" s="226"/>
    </row>
    <row r="19" spans="1:6" x14ac:dyDescent="0.45">
      <c r="A19" s="218">
        <v>17</v>
      </c>
      <c r="B19" s="219" t="s">
        <v>303</v>
      </c>
      <c r="C19" s="220" t="s">
        <v>304</v>
      </c>
      <c r="D19" s="221">
        <v>1000000</v>
      </c>
      <c r="E19" s="222" t="s">
        <v>7</v>
      </c>
      <c r="F19" s="226"/>
    </row>
    <row r="20" spans="1:6" x14ac:dyDescent="0.45">
      <c r="A20" s="218">
        <v>18</v>
      </c>
      <c r="B20" s="219" t="s">
        <v>305</v>
      </c>
      <c r="C20" s="220" t="s">
        <v>306</v>
      </c>
      <c r="D20" s="221">
        <v>80000000</v>
      </c>
      <c r="E20" s="222" t="s">
        <v>7</v>
      </c>
      <c r="F20" s="226"/>
    </row>
    <row r="21" spans="1:6" x14ac:dyDescent="0.45">
      <c r="A21" s="218">
        <v>19</v>
      </c>
      <c r="B21" s="219" t="s">
        <v>307</v>
      </c>
      <c r="C21" s="220" t="s">
        <v>164</v>
      </c>
      <c r="D21" s="221">
        <v>178500000</v>
      </c>
      <c r="E21" s="222" t="s">
        <v>7</v>
      </c>
      <c r="F21" s="226"/>
    </row>
    <row r="22" spans="1:6" x14ac:dyDescent="0.35">
      <c r="A22" s="218">
        <v>20</v>
      </c>
      <c r="B22" s="219" t="s">
        <v>308</v>
      </c>
      <c r="C22" s="220" t="s">
        <v>309</v>
      </c>
      <c r="D22" s="221">
        <v>126000000</v>
      </c>
      <c r="E22" s="223"/>
      <c r="F22" s="226"/>
    </row>
    <row r="23" spans="1:6" x14ac:dyDescent="0.35">
      <c r="A23" s="218">
        <v>21</v>
      </c>
      <c r="B23" s="219" t="s">
        <v>310</v>
      </c>
      <c r="C23" s="220" t="s">
        <v>311</v>
      </c>
      <c r="D23" s="223"/>
      <c r="E23" s="221">
        <v>27500000</v>
      </c>
      <c r="F23" s="226"/>
    </row>
    <row r="24" spans="1:6" x14ac:dyDescent="0.35">
      <c r="A24" s="218">
        <v>22</v>
      </c>
      <c r="B24" s="219" t="s">
        <v>312</v>
      </c>
      <c r="C24" s="220" t="s">
        <v>313</v>
      </c>
      <c r="D24" s="221">
        <v>13125000</v>
      </c>
      <c r="E24" s="223"/>
      <c r="F24" s="226"/>
    </row>
    <row r="25" spans="1:6" x14ac:dyDescent="0.35">
      <c r="A25" s="218">
        <v>23</v>
      </c>
      <c r="B25" s="219" t="s">
        <v>314</v>
      </c>
      <c r="C25" s="220" t="s">
        <v>315</v>
      </c>
      <c r="D25" s="223"/>
      <c r="E25" s="221">
        <v>4800000</v>
      </c>
      <c r="F25" s="226"/>
    </row>
    <row r="26" spans="1:6" x14ac:dyDescent="0.35">
      <c r="A26" s="218">
        <v>24</v>
      </c>
      <c r="B26" s="219" t="s">
        <v>316</v>
      </c>
      <c r="C26" s="220" t="s">
        <v>317</v>
      </c>
      <c r="D26" s="221">
        <v>150000000</v>
      </c>
      <c r="E26" s="223"/>
      <c r="F26" s="226"/>
    </row>
    <row r="27" spans="1:6" x14ac:dyDescent="0.35">
      <c r="A27" s="218">
        <v>25</v>
      </c>
      <c r="B27" s="219" t="s">
        <v>318</v>
      </c>
      <c r="C27" s="220" t="s">
        <v>319</v>
      </c>
      <c r="D27" s="223"/>
      <c r="E27" s="221">
        <v>40000000</v>
      </c>
      <c r="F27" s="226"/>
    </row>
    <row r="28" spans="1:6" x14ac:dyDescent="0.35">
      <c r="A28" s="218">
        <v>26</v>
      </c>
      <c r="B28" s="219" t="s">
        <v>320</v>
      </c>
      <c r="C28" s="220" t="s">
        <v>321</v>
      </c>
      <c r="D28" s="221">
        <v>362026700</v>
      </c>
      <c r="E28" s="223"/>
      <c r="F28" s="226"/>
    </row>
    <row r="29" spans="1:6" x14ac:dyDescent="0.35">
      <c r="A29" s="218">
        <v>27</v>
      </c>
      <c r="B29" s="219" t="s">
        <v>322</v>
      </c>
      <c r="C29" s="220" t="s">
        <v>323</v>
      </c>
      <c r="D29" s="223"/>
      <c r="E29" s="221">
        <v>31126628</v>
      </c>
      <c r="F29" s="226"/>
    </row>
    <row r="30" spans="1:6" x14ac:dyDescent="0.45">
      <c r="A30" s="218">
        <v>28</v>
      </c>
      <c r="B30" s="219" t="s">
        <v>324</v>
      </c>
      <c r="C30" s="220" t="s">
        <v>325</v>
      </c>
      <c r="D30" s="221">
        <v>7350000</v>
      </c>
      <c r="E30" s="222" t="s">
        <v>7</v>
      </c>
      <c r="F30" s="226"/>
    </row>
    <row r="31" spans="1:6" x14ac:dyDescent="0.35">
      <c r="A31" s="218">
        <v>29</v>
      </c>
      <c r="B31" s="219" t="s">
        <v>326</v>
      </c>
      <c r="C31" s="220" t="s">
        <v>327</v>
      </c>
      <c r="D31" s="221">
        <v>10000000</v>
      </c>
      <c r="E31" s="223"/>
      <c r="F31" s="226"/>
    </row>
    <row r="32" spans="1:6" x14ac:dyDescent="0.45">
      <c r="A32" s="218">
        <v>30</v>
      </c>
      <c r="B32" s="219" t="s">
        <v>328</v>
      </c>
      <c r="C32" s="220" t="s">
        <v>329</v>
      </c>
      <c r="D32" s="221">
        <v>7000000</v>
      </c>
      <c r="E32" s="222" t="s">
        <v>7</v>
      </c>
      <c r="F32" s="226"/>
    </row>
    <row r="33" spans="1:6" x14ac:dyDescent="0.35">
      <c r="A33" s="218">
        <v>31</v>
      </c>
      <c r="B33" s="219" t="s">
        <v>330</v>
      </c>
      <c r="C33" s="220" t="s">
        <v>331</v>
      </c>
      <c r="D33" s="221">
        <v>20000000</v>
      </c>
      <c r="E33" s="223"/>
      <c r="F33" s="226"/>
    </row>
    <row r="34" spans="1:6" x14ac:dyDescent="0.45">
      <c r="A34" s="218">
        <v>32</v>
      </c>
      <c r="B34" s="219" t="s">
        <v>332</v>
      </c>
      <c r="C34" s="220" t="s">
        <v>333</v>
      </c>
      <c r="D34" s="222" t="s">
        <v>7</v>
      </c>
      <c r="E34" s="221">
        <v>1000000</v>
      </c>
      <c r="F34" s="226"/>
    </row>
    <row r="35" spans="1:6" x14ac:dyDescent="0.45">
      <c r="A35" s="218">
        <v>33</v>
      </c>
      <c r="B35" s="219" t="s">
        <v>334</v>
      </c>
      <c r="C35" s="220" t="s">
        <v>335</v>
      </c>
      <c r="D35" s="222" t="s">
        <v>7</v>
      </c>
      <c r="E35" s="221">
        <v>15000000</v>
      </c>
      <c r="F35" s="226"/>
    </row>
    <row r="36" spans="1:6" x14ac:dyDescent="0.45">
      <c r="A36" s="218">
        <v>34</v>
      </c>
      <c r="B36" s="219" t="s">
        <v>336</v>
      </c>
      <c r="C36" s="220" t="s">
        <v>337</v>
      </c>
      <c r="D36" s="222" t="s">
        <v>7</v>
      </c>
      <c r="E36" s="221">
        <v>295683986</v>
      </c>
      <c r="F36" s="226"/>
    </row>
    <row r="37" spans="1:6" x14ac:dyDescent="0.45">
      <c r="A37" s="218">
        <v>35</v>
      </c>
      <c r="B37" s="219" t="s">
        <v>338</v>
      </c>
      <c r="C37" s="220" t="s">
        <v>339</v>
      </c>
      <c r="D37" s="222" t="s">
        <v>7</v>
      </c>
      <c r="E37" s="221">
        <v>150000000</v>
      </c>
      <c r="F37" s="226"/>
    </row>
    <row r="38" spans="1:6" x14ac:dyDescent="0.45">
      <c r="A38" s="218">
        <v>36</v>
      </c>
      <c r="B38" s="219" t="s">
        <v>340</v>
      </c>
      <c r="C38" s="220" t="s">
        <v>341</v>
      </c>
      <c r="D38" s="222" t="s">
        <v>7</v>
      </c>
      <c r="E38" s="221">
        <v>10000000</v>
      </c>
      <c r="F38" s="226"/>
    </row>
    <row r="39" spans="1:6" x14ac:dyDescent="0.45">
      <c r="A39" s="218">
        <v>37</v>
      </c>
      <c r="B39" s="219" t="s">
        <v>342</v>
      </c>
      <c r="C39" s="220" t="s">
        <v>343</v>
      </c>
      <c r="D39" s="222" t="s">
        <v>7</v>
      </c>
      <c r="E39" s="221">
        <v>4800000</v>
      </c>
      <c r="F39" s="226"/>
    </row>
    <row r="40" spans="1:6" x14ac:dyDescent="0.45">
      <c r="A40" s="218">
        <v>38</v>
      </c>
      <c r="B40" s="219" t="s">
        <v>344</v>
      </c>
      <c r="C40" s="220" t="s">
        <v>345</v>
      </c>
      <c r="D40" s="222" t="s">
        <v>7</v>
      </c>
      <c r="E40" s="221">
        <v>3200000</v>
      </c>
      <c r="F40" s="226"/>
    </row>
    <row r="41" spans="1:6" x14ac:dyDescent="0.45">
      <c r="A41" s="218">
        <v>39</v>
      </c>
      <c r="B41" s="219" t="s">
        <v>346</v>
      </c>
      <c r="C41" s="220" t="s">
        <v>347</v>
      </c>
      <c r="D41" s="222" t="s">
        <v>7</v>
      </c>
      <c r="E41" s="221">
        <v>20000000</v>
      </c>
      <c r="F41" s="226"/>
    </row>
    <row r="42" spans="1:6" x14ac:dyDescent="0.45">
      <c r="A42" s="218">
        <v>40</v>
      </c>
      <c r="B42" s="219" t="s">
        <v>348</v>
      </c>
      <c r="C42" s="220" t="s">
        <v>349</v>
      </c>
      <c r="D42" s="222" t="s">
        <v>7</v>
      </c>
      <c r="E42" s="221">
        <v>15000000</v>
      </c>
      <c r="F42" s="226"/>
    </row>
    <row r="43" spans="1:6" x14ac:dyDescent="0.45">
      <c r="A43" s="218">
        <v>41</v>
      </c>
      <c r="B43" s="219" t="s">
        <v>350</v>
      </c>
      <c r="C43" s="220" t="s">
        <v>351</v>
      </c>
      <c r="D43" s="222" t="s">
        <v>7</v>
      </c>
      <c r="E43" s="221">
        <v>3000000</v>
      </c>
      <c r="F43" s="226"/>
    </row>
    <row r="44" spans="1:6" x14ac:dyDescent="0.45">
      <c r="A44" s="218">
        <v>42</v>
      </c>
      <c r="B44" s="219" t="s">
        <v>352</v>
      </c>
      <c r="C44" s="220" t="s">
        <v>353</v>
      </c>
      <c r="D44" s="222" t="s">
        <v>7</v>
      </c>
      <c r="E44" s="221">
        <v>5200000</v>
      </c>
      <c r="F44" s="226"/>
    </row>
    <row r="45" spans="1:6" x14ac:dyDescent="0.45">
      <c r="A45" s="218">
        <v>43</v>
      </c>
      <c r="B45" s="219" t="s">
        <v>354</v>
      </c>
      <c r="C45" s="220" t="s">
        <v>355</v>
      </c>
      <c r="D45" s="222" t="s">
        <v>7</v>
      </c>
      <c r="E45" s="221">
        <v>700000</v>
      </c>
      <c r="F45" s="226"/>
    </row>
    <row r="46" spans="1:6" x14ac:dyDescent="0.45">
      <c r="A46" s="218">
        <v>44</v>
      </c>
      <c r="B46" s="219" t="s">
        <v>356</v>
      </c>
      <c r="C46" s="220" t="s">
        <v>357</v>
      </c>
      <c r="D46" s="222" t="s">
        <v>7</v>
      </c>
      <c r="E46" s="221">
        <v>4000000</v>
      </c>
      <c r="F46" s="226"/>
    </row>
    <row r="47" spans="1:6" x14ac:dyDescent="0.45">
      <c r="A47" s="218">
        <v>45</v>
      </c>
      <c r="B47" s="219" t="s">
        <v>358</v>
      </c>
      <c r="C47" s="220" t="s">
        <v>359</v>
      </c>
      <c r="D47" s="222" t="s">
        <v>7</v>
      </c>
      <c r="E47" s="221">
        <v>6800000</v>
      </c>
      <c r="F47" s="226"/>
    </row>
    <row r="48" spans="1:6" x14ac:dyDescent="0.45">
      <c r="A48" s="218">
        <v>46</v>
      </c>
      <c r="B48" s="219" t="s">
        <v>360</v>
      </c>
      <c r="C48" s="220" t="s">
        <v>361</v>
      </c>
      <c r="D48" s="222" t="s">
        <v>7</v>
      </c>
      <c r="E48" s="221">
        <v>3200000</v>
      </c>
      <c r="F48" s="226"/>
    </row>
    <row r="49" spans="1:6" x14ac:dyDescent="0.35">
      <c r="A49" s="218">
        <v>47</v>
      </c>
      <c r="B49" s="219" t="s">
        <v>362</v>
      </c>
      <c r="C49" s="220" t="s">
        <v>363</v>
      </c>
      <c r="D49" s="223"/>
      <c r="E49" s="221">
        <v>30000000</v>
      </c>
      <c r="F49" s="226"/>
    </row>
    <row r="50" spans="1:6" x14ac:dyDescent="0.35">
      <c r="A50" s="218">
        <v>48</v>
      </c>
      <c r="B50" s="219" t="s">
        <v>364</v>
      </c>
      <c r="C50" s="220" t="s">
        <v>365</v>
      </c>
      <c r="D50" s="223"/>
      <c r="E50" s="221">
        <v>320000000</v>
      </c>
      <c r="F50" s="226"/>
    </row>
    <row r="51" spans="1:6" x14ac:dyDescent="0.45">
      <c r="A51" s="218">
        <v>49</v>
      </c>
      <c r="B51" s="219" t="s">
        <v>366</v>
      </c>
      <c r="C51" s="220" t="s">
        <v>367</v>
      </c>
      <c r="D51" s="222" t="s">
        <v>7</v>
      </c>
      <c r="E51" s="221">
        <v>55000000</v>
      </c>
      <c r="F51" s="226"/>
    </row>
    <row r="52" spans="1:6" x14ac:dyDescent="0.45">
      <c r="A52" s="218">
        <v>50</v>
      </c>
      <c r="B52" s="219" t="s">
        <v>368</v>
      </c>
      <c r="C52" s="220" t="s">
        <v>369</v>
      </c>
      <c r="D52" s="222" t="s">
        <v>7</v>
      </c>
      <c r="E52" s="221">
        <v>400000000</v>
      </c>
      <c r="F52" s="226"/>
    </row>
    <row r="53" spans="1:6" x14ac:dyDescent="0.45">
      <c r="A53" s="218">
        <v>51</v>
      </c>
      <c r="B53" s="219" t="s">
        <v>370</v>
      </c>
      <c r="C53" s="220" t="s">
        <v>371</v>
      </c>
      <c r="D53" s="222" t="s">
        <v>7</v>
      </c>
      <c r="E53" s="221">
        <v>43000000</v>
      </c>
      <c r="F53" s="226"/>
    </row>
    <row r="54" spans="1:6" x14ac:dyDescent="0.45">
      <c r="A54" s="218">
        <v>52</v>
      </c>
      <c r="B54" s="219" t="s">
        <v>372</v>
      </c>
      <c r="C54" s="220" t="s">
        <v>373</v>
      </c>
      <c r="D54" s="222" t="s">
        <v>7</v>
      </c>
      <c r="E54" s="221">
        <v>340017994</v>
      </c>
      <c r="F54" s="226"/>
    </row>
    <row r="55" spans="1:6" x14ac:dyDescent="0.45">
      <c r="A55" s="218">
        <v>53</v>
      </c>
      <c r="B55" s="219" t="s">
        <v>374</v>
      </c>
      <c r="C55" s="220" t="s">
        <v>375</v>
      </c>
      <c r="D55" s="222" t="s">
        <v>7</v>
      </c>
      <c r="E55" s="222">
        <v>370391094</v>
      </c>
      <c r="F55" s="226"/>
    </row>
    <row r="56" spans="1:6" x14ac:dyDescent="0.45">
      <c r="A56" s="216"/>
      <c r="B56" s="216"/>
      <c r="C56" s="224" t="s">
        <v>12</v>
      </c>
      <c r="D56" s="225">
        <f>SUM(D3:D55)</f>
        <v>2214419702</v>
      </c>
      <c r="E56" s="225">
        <f>SUM(E3:E55)</f>
        <v>2214419702</v>
      </c>
    </row>
    <row r="58" spans="1:6" x14ac:dyDescent="0.45">
      <c r="E58" s="206">
        <f>+D56-E56</f>
        <v>0</v>
      </c>
    </row>
  </sheetData>
  <mergeCells count="3">
    <mergeCell ref="B1:B2"/>
    <mergeCell ref="C1:C2"/>
    <mergeCell ref="D1:E1"/>
  </mergeCells>
  <pageMargins left="0.70866141732283472" right="0.70866141732283472" top="0.74803149606299213" bottom="0.74803149606299213" header="0.31496062992125984" footer="0.31496062992125984"/>
  <pageSetup scale="8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0ACBF-9A26-4374-A01C-AFA21A234AD9}">
  <dimension ref="B2:F44"/>
  <sheetViews>
    <sheetView workbookViewId="0">
      <selection activeCell="J10" sqref="J10"/>
    </sheetView>
  </sheetViews>
  <sheetFormatPr baseColWidth="10" defaultColWidth="8.796875" defaultRowHeight="12.75" x14ac:dyDescent="0.45"/>
  <cols>
    <col min="1" max="1" width="8.796875" style="205"/>
    <col min="2" max="2" width="3.19921875" style="205" bestFit="1" customWidth="1"/>
    <col min="3" max="3" width="43.33203125" style="205" bestFit="1" customWidth="1"/>
    <col min="4" max="5" width="17.19921875" style="205" bestFit="1" customWidth="1"/>
    <col min="6" max="6" width="48.796875" style="205" customWidth="1"/>
    <col min="7" max="16384" width="8.796875" style="205"/>
  </cols>
  <sheetData>
    <row r="2" spans="2:6" x14ac:dyDescent="0.45">
      <c r="B2" s="557" t="s">
        <v>13</v>
      </c>
      <c r="C2" s="556" t="s">
        <v>271</v>
      </c>
      <c r="D2" s="555" t="s">
        <v>272</v>
      </c>
      <c r="E2" s="555"/>
    </row>
    <row r="3" spans="2:6" ht="15" x14ac:dyDescent="0.4">
      <c r="B3" s="558"/>
      <c r="C3" s="556"/>
      <c r="D3" s="270" t="s">
        <v>58</v>
      </c>
      <c r="E3" s="270" t="s">
        <v>59</v>
      </c>
      <c r="F3" s="208" t="s">
        <v>377</v>
      </c>
    </row>
    <row r="4" spans="2:6" x14ac:dyDescent="0.45">
      <c r="B4" s="218">
        <v>1</v>
      </c>
      <c r="C4" s="220" t="s">
        <v>274</v>
      </c>
      <c r="D4" s="221">
        <v>400000</v>
      </c>
      <c r="E4" s="222" t="s">
        <v>7</v>
      </c>
      <c r="F4" s="226"/>
    </row>
    <row r="5" spans="2:6" x14ac:dyDescent="0.45">
      <c r="B5" s="218">
        <v>2</v>
      </c>
      <c r="C5" s="220" t="s">
        <v>276</v>
      </c>
      <c r="D5" s="221">
        <v>600000</v>
      </c>
      <c r="E5" s="222" t="s">
        <v>7</v>
      </c>
      <c r="F5" s="226"/>
    </row>
    <row r="6" spans="2:6" x14ac:dyDescent="0.45">
      <c r="B6" s="218">
        <v>3</v>
      </c>
      <c r="C6" s="220" t="s">
        <v>104</v>
      </c>
      <c r="D6" s="221">
        <v>21000000</v>
      </c>
      <c r="E6" s="222" t="s">
        <v>7</v>
      </c>
      <c r="F6" s="226"/>
    </row>
    <row r="7" spans="2:6" x14ac:dyDescent="0.45">
      <c r="B7" s="218">
        <v>4</v>
      </c>
      <c r="C7" s="220" t="s">
        <v>281</v>
      </c>
      <c r="D7" s="221">
        <v>121000000</v>
      </c>
      <c r="E7" s="222" t="s">
        <v>7</v>
      </c>
      <c r="F7" s="226"/>
    </row>
    <row r="8" spans="2:6" x14ac:dyDescent="0.35">
      <c r="B8" s="218">
        <v>5</v>
      </c>
      <c r="C8" s="220" t="s">
        <v>283</v>
      </c>
      <c r="D8" s="221">
        <v>21000000</v>
      </c>
      <c r="E8" s="223"/>
      <c r="F8" s="226"/>
    </row>
    <row r="9" spans="2:6" x14ac:dyDescent="0.35">
      <c r="B9" s="218">
        <v>6</v>
      </c>
      <c r="C9" s="220" t="s">
        <v>444</v>
      </c>
      <c r="D9" s="221">
        <v>13797000</v>
      </c>
      <c r="E9" s="223"/>
      <c r="F9" s="226"/>
    </row>
    <row r="10" spans="2:6" ht="12.6" customHeight="1" x14ac:dyDescent="0.35">
      <c r="B10" s="218">
        <v>7</v>
      </c>
      <c r="C10" s="220" t="s">
        <v>445</v>
      </c>
      <c r="D10" s="221">
        <v>23667000</v>
      </c>
      <c r="E10" s="223"/>
      <c r="F10" s="226"/>
    </row>
    <row r="11" spans="2:6" x14ac:dyDescent="0.45">
      <c r="B11" s="218">
        <v>8</v>
      </c>
      <c r="C11" s="220" t="s">
        <v>288</v>
      </c>
      <c r="D11" s="221">
        <v>280000000</v>
      </c>
      <c r="E11" s="222" t="s">
        <v>7</v>
      </c>
      <c r="F11" s="226"/>
    </row>
    <row r="12" spans="2:6" x14ac:dyDescent="0.35">
      <c r="B12" s="218">
        <v>9</v>
      </c>
      <c r="C12" s="220" t="s">
        <v>290</v>
      </c>
      <c r="D12" s="223"/>
      <c r="E12" s="221">
        <v>15000000</v>
      </c>
      <c r="F12" s="226"/>
    </row>
    <row r="13" spans="2:6" x14ac:dyDescent="0.45">
      <c r="B13" s="218">
        <v>10</v>
      </c>
      <c r="C13" s="220" t="s">
        <v>292</v>
      </c>
      <c r="D13" s="221">
        <v>5000000</v>
      </c>
      <c r="E13" s="222" t="s">
        <v>7</v>
      </c>
      <c r="F13" s="226"/>
    </row>
    <row r="14" spans="2:6" x14ac:dyDescent="0.45">
      <c r="B14" s="218">
        <v>11</v>
      </c>
      <c r="C14" s="220" t="s">
        <v>294</v>
      </c>
      <c r="D14" s="221">
        <v>4000000</v>
      </c>
      <c r="E14" s="222" t="s">
        <v>7</v>
      </c>
      <c r="F14" s="226"/>
    </row>
    <row r="15" spans="2:6" x14ac:dyDescent="0.45">
      <c r="B15" s="218">
        <v>12</v>
      </c>
      <c r="C15" s="220" t="s">
        <v>296</v>
      </c>
      <c r="D15" s="221">
        <v>7000000</v>
      </c>
      <c r="E15" s="222" t="s">
        <v>7</v>
      </c>
      <c r="F15" s="226"/>
    </row>
    <row r="16" spans="2:6" x14ac:dyDescent="0.45">
      <c r="B16" s="218">
        <v>13</v>
      </c>
      <c r="C16" s="220" t="s">
        <v>298</v>
      </c>
      <c r="D16" s="221">
        <v>120000000</v>
      </c>
      <c r="E16" s="222" t="s">
        <v>7</v>
      </c>
      <c r="F16" s="226"/>
    </row>
    <row r="17" spans="2:6" x14ac:dyDescent="0.45">
      <c r="B17" s="218">
        <v>14</v>
      </c>
      <c r="C17" s="220" t="s">
        <v>302</v>
      </c>
      <c r="D17" s="221">
        <v>47250000</v>
      </c>
      <c r="E17" s="222" t="s">
        <v>7</v>
      </c>
      <c r="F17" s="226"/>
    </row>
    <row r="18" spans="2:6" x14ac:dyDescent="0.45">
      <c r="B18" s="218">
        <v>15</v>
      </c>
      <c r="C18" s="220" t="s">
        <v>304</v>
      </c>
      <c r="D18" s="221">
        <v>1000000</v>
      </c>
      <c r="E18" s="222" t="s">
        <v>7</v>
      </c>
      <c r="F18" s="226"/>
    </row>
    <row r="19" spans="2:6" x14ac:dyDescent="0.45">
      <c r="B19" s="218">
        <v>16</v>
      </c>
      <c r="C19" s="220" t="s">
        <v>306</v>
      </c>
      <c r="D19" s="221">
        <v>80000000</v>
      </c>
      <c r="E19" s="222" t="s">
        <v>7</v>
      </c>
      <c r="F19" s="226"/>
    </row>
    <row r="20" spans="2:6" x14ac:dyDescent="0.35">
      <c r="B20" s="218">
        <v>17</v>
      </c>
      <c r="C20" s="220" t="s">
        <v>309</v>
      </c>
      <c r="D20" s="221">
        <v>126000000</v>
      </c>
      <c r="E20" s="223"/>
      <c r="F20" s="226"/>
    </row>
    <row r="21" spans="2:6" x14ac:dyDescent="0.35">
      <c r="B21" s="218">
        <v>18</v>
      </c>
      <c r="C21" s="220" t="s">
        <v>311</v>
      </c>
      <c r="D21" s="223"/>
      <c r="E21" s="221">
        <v>27500000</v>
      </c>
      <c r="F21" s="226"/>
    </row>
    <row r="22" spans="2:6" x14ac:dyDescent="0.35">
      <c r="B22" s="218">
        <v>19</v>
      </c>
      <c r="C22" s="220" t="s">
        <v>317</v>
      </c>
      <c r="D22" s="221">
        <v>150000000</v>
      </c>
      <c r="E22" s="223"/>
      <c r="F22" s="226"/>
    </row>
    <row r="23" spans="2:6" x14ac:dyDescent="0.35">
      <c r="B23" s="218">
        <v>20</v>
      </c>
      <c r="C23" s="220" t="s">
        <v>319</v>
      </c>
      <c r="D23" s="223"/>
      <c r="E23" s="221">
        <v>40000000</v>
      </c>
      <c r="F23" s="226"/>
    </row>
    <row r="24" spans="2:6" x14ac:dyDescent="0.35">
      <c r="B24" s="218">
        <v>21</v>
      </c>
      <c r="C24" s="220" t="s">
        <v>321</v>
      </c>
      <c r="D24" s="221">
        <v>362026700</v>
      </c>
      <c r="E24" s="223"/>
      <c r="F24" s="226"/>
    </row>
    <row r="25" spans="2:6" x14ac:dyDescent="0.35">
      <c r="B25" s="218">
        <v>22</v>
      </c>
      <c r="C25" s="220" t="s">
        <v>323</v>
      </c>
      <c r="D25" s="223"/>
      <c r="E25" s="221">
        <v>31126628</v>
      </c>
      <c r="F25" s="226"/>
    </row>
    <row r="26" spans="2:6" x14ac:dyDescent="0.45">
      <c r="B26" s="218">
        <v>23</v>
      </c>
      <c r="C26" s="220" t="s">
        <v>325</v>
      </c>
      <c r="D26" s="221">
        <v>7350000</v>
      </c>
      <c r="E26" s="222" t="s">
        <v>7</v>
      </c>
      <c r="F26" s="226"/>
    </row>
    <row r="27" spans="2:6" x14ac:dyDescent="0.45">
      <c r="B27" s="218">
        <v>24</v>
      </c>
      <c r="C27" s="220" t="s">
        <v>329</v>
      </c>
      <c r="D27" s="221">
        <v>7000000</v>
      </c>
      <c r="E27" s="222" t="s">
        <v>7</v>
      </c>
      <c r="F27" s="226"/>
    </row>
    <row r="28" spans="2:6" x14ac:dyDescent="0.35">
      <c r="B28" s="218">
        <v>25</v>
      </c>
      <c r="C28" s="220" t="s">
        <v>331</v>
      </c>
      <c r="D28" s="221">
        <v>20000000</v>
      </c>
      <c r="E28" s="223"/>
      <c r="F28" s="226"/>
    </row>
    <row r="29" spans="2:6" x14ac:dyDescent="0.45">
      <c r="B29" s="218">
        <v>26</v>
      </c>
      <c r="C29" s="220" t="s">
        <v>333</v>
      </c>
      <c r="D29" s="222" t="s">
        <v>7</v>
      </c>
      <c r="E29" s="221">
        <v>10000000</v>
      </c>
      <c r="F29" s="226"/>
    </row>
    <row r="30" spans="2:6" x14ac:dyDescent="0.45">
      <c r="B30" s="218">
        <v>27</v>
      </c>
      <c r="C30" s="220" t="s">
        <v>335</v>
      </c>
      <c r="D30" s="222" t="s">
        <v>7</v>
      </c>
      <c r="E30" s="221">
        <v>150000000</v>
      </c>
      <c r="F30" s="226"/>
    </row>
    <row r="31" spans="2:6" x14ac:dyDescent="0.45">
      <c r="B31" s="218">
        <v>28</v>
      </c>
      <c r="C31" s="220" t="s">
        <v>337</v>
      </c>
      <c r="D31" s="222" t="s">
        <v>7</v>
      </c>
      <c r="E31" s="221">
        <v>295683986</v>
      </c>
      <c r="F31" s="226"/>
    </row>
    <row r="32" spans="2:6" x14ac:dyDescent="0.45">
      <c r="B32" s="218">
        <v>29</v>
      </c>
      <c r="C32" s="220" t="s">
        <v>339</v>
      </c>
      <c r="D32" s="222" t="s">
        <v>7</v>
      </c>
      <c r="E32" s="221">
        <v>20000000</v>
      </c>
      <c r="F32" s="226"/>
    </row>
    <row r="33" spans="2:6" x14ac:dyDescent="0.45">
      <c r="B33" s="218">
        <v>30</v>
      </c>
      <c r="C33" s="220" t="s">
        <v>347</v>
      </c>
      <c r="D33" s="222" t="s">
        <v>7</v>
      </c>
      <c r="E33" s="221">
        <v>5000000</v>
      </c>
      <c r="F33" s="226"/>
    </row>
    <row r="34" spans="2:6" x14ac:dyDescent="0.45">
      <c r="B34" s="218">
        <v>31</v>
      </c>
      <c r="C34" s="220" t="s">
        <v>349</v>
      </c>
      <c r="D34" s="222" t="s">
        <v>7</v>
      </c>
      <c r="E34" s="221">
        <v>15000000</v>
      </c>
      <c r="F34" s="226"/>
    </row>
    <row r="35" spans="2:6" x14ac:dyDescent="0.45">
      <c r="B35" s="218">
        <v>32</v>
      </c>
      <c r="C35" s="220" t="s">
        <v>357</v>
      </c>
      <c r="D35" s="222" t="s">
        <v>7</v>
      </c>
      <c r="E35" s="221">
        <v>4000000</v>
      </c>
      <c r="F35" s="226"/>
    </row>
    <row r="36" spans="2:6" x14ac:dyDescent="0.45">
      <c r="B36" s="218">
        <v>33</v>
      </c>
      <c r="C36" s="220" t="s">
        <v>361</v>
      </c>
      <c r="D36" s="222" t="s">
        <v>7</v>
      </c>
      <c r="E36" s="221">
        <v>3200000</v>
      </c>
      <c r="F36" s="226"/>
    </row>
    <row r="37" spans="2:6" x14ac:dyDescent="0.35">
      <c r="B37" s="218">
        <v>34</v>
      </c>
      <c r="C37" s="220" t="s">
        <v>365</v>
      </c>
      <c r="D37" s="223"/>
      <c r="E37" s="221">
        <v>120000000</v>
      </c>
      <c r="F37" s="226"/>
    </row>
    <row r="38" spans="2:6" x14ac:dyDescent="0.45">
      <c r="B38" s="218">
        <v>35</v>
      </c>
      <c r="C38" s="220" t="s">
        <v>367</v>
      </c>
      <c r="D38" s="222" t="s">
        <v>7</v>
      </c>
      <c r="E38" s="221">
        <v>55000000</v>
      </c>
      <c r="F38" s="226"/>
    </row>
    <row r="39" spans="2:6" x14ac:dyDescent="0.45">
      <c r="B39" s="218">
        <v>36</v>
      </c>
      <c r="C39" s="220" t="s">
        <v>369</v>
      </c>
      <c r="D39" s="222" t="s">
        <v>7</v>
      </c>
      <c r="E39" s="221">
        <v>60000000</v>
      </c>
      <c r="F39" s="226"/>
    </row>
    <row r="40" spans="2:6" x14ac:dyDescent="0.45">
      <c r="B40" s="218">
        <v>37</v>
      </c>
      <c r="C40" s="220" t="s">
        <v>373</v>
      </c>
      <c r="D40" s="222" t="s">
        <v>7</v>
      </c>
      <c r="E40" s="221">
        <v>196188992</v>
      </c>
      <c r="F40" s="226"/>
    </row>
    <row r="41" spans="2:6" x14ac:dyDescent="0.45">
      <c r="B41" s="218">
        <v>38</v>
      </c>
      <c r="C41" s="220" t="s">
        <v>375</v>
      </c>
      <c r="D41" s="222" t="s">
        <v>7</v>
      </c>
      <c r="E41" s="222">
        <v>370391094</v>
      </c>
      <c r="F41" s="226"/>
    </row>
    <row r="42" spans="2:6" x14ac:dyDescent="0.45">
      <c r="B42" s="216"/>
      <c r="C42" s="224" t="s">
        <v>12</v>
      </c>
      <c r="D42" s="225">
        <f>SUM(D4:D41)</f>
        <v>1418090700</v>
      </c>
      <c r="E42" s="225">
        <f>SUM(E4:E41)</f>
        <v>1418090700</v>
      </c>
    </row>
    <row r="44" spans="2:6" x14ac:dyDescent="0.45">
      <c r="E44" s="206">
        <f>+D42-E42</f>
        <v>0</v>
      </c>
    </row>
  </sheetData>
  <mergeCells count="3">
    <mergeCell ref="C2:C3"/>
    <mergeCell ref="D2:E2"/>
    <mergeCell ref="B2:B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AB99D-A627-46F0-821C-8D69CBD6A5F9}">
  <dimension ref="A1:F40"/>
  <sheetViews>
    <sheetView workbookViewId="0">
      <selection activeCell="I21" sqref="B14:I21"/>
    </sheetView>
  </sheetViews>
  <sheetFormatPr baseColWidth="10" defaultColWidth="10.86328125" defaultRowHeight="18.75" x14ac:dyDescent="0.5"/>
  <cols>
    <col min="1" max="1" width="10.1328125" style="203" bestFit="1" customWidth="1"/>
    <col min="2" max="2" width="82.796875" style="203" customWidth="1"/>
    <col min="3" max="3" width="24.19921875" style="203" bestFit="1" customWidth="1"/>
    <col min="4" max="4" width="6.796875" style="203" customWidth="1"/>
    <col min="5" max="5" width="78.46484375" style="203" bestFit="1" customWidth="1"/>
    <col min="6" max="16384" width="10.86328125" style="203"/>
  </cols>
  <sheetData>
    <row r="1" spans="1:6" x14ac:dyDescent="0.5">
      <c r="A1" s="210"/>
      <c r="B1" s="211" t="s">
        <v>222</v>
      </c>
      <c r="C1" s="210"/>
      <c r="D1" s="209"/>
    </row>
    <row r="2" spans="1:6" x14ac:dyDescent="0.5">
      <c r="A2" s="210"/>
      <c r="B2" s="211" t="s">
        <v>224</v>
      </c>
      <c r="C2" s="210"/>
      <c r="D2" s="209"/>
    </row>
    <row r="3" spans="1:6" x14ac:dyDescent="0.5">
      <c r="A3" s="210"/>
      <c r="B3" s="211"/>
      <c r="C3" s="210"/>
      <c r="D3" s="209"/>
      <c r="F3" s="204" t="s">
        <v>13</v>
      </c>
    </row>
    <row r="4" spans="1:6" x14ac:dyDescent="0.5">
      <c r="A4" s="210">
        <v>1</v>
      </c>
      <c r="B4" s="210" t="s">
        <v>226</v>
      </c>
      <c r="C4" s="212"/>
      <c r="D4" s="209"/>
      <c r="E4" s="229" t="s">
        <v>274</v>
      </c>
      <c r="F4" s="231"/>
    </row>
    <row r="5" spans="1:6" x14ac:dyDescent="0.5">
      <c r="A5" s="210">
        <v>2</v>
      </c>
      <c r="B5" s="210" t="s">
        <v>228</v>
      </c>
      <c r="C5" s="212"/>
      <c r="D5" s="209"/>
      <c r="E5" s="229" t="s">
        <v>276</v>
      </c>
      <c r="F5" s="231"/>
    </row>
    <row r="6" spans="1:6" x14ac:dyDescent="0.5">
      <c r="A6" s="210">
        <v>3</v>
      </c>
      <c r="B6" s="210" t="s">
        <v>230</v>
      </c>
      <c r="C6" s="212"/>
      <c r="D6" s="209"/>
      <c r="E6" s="229" t="s">
        <v>104</v>
      </c>
      <c r="F6" s="231"/>
    </row>
    <row r="7" spans="1:6" x14ac:dyDescent="0.5">
      <c r="A7" s="210">
        <v>4</v>
      </c>
      <c r="B7" s="210" t="s">
        <v>232</v>
      </c>
      <c r="C7" s="212"/>
      <c r="D7" s="209"/>
      <c r="E7" s="229" t="s">
        <v>279</v>
      </c>
      <c r="F7" s="231"/>
    </row>
    <row r="8" spans="1:6" x14ac:dyDescent="0.5">
      <c r="A8" s="210">
        <v>5</v>
      </c>
      <c r="B8" s="210" t="s">
        <v>234</v>
      </c>
      <c r="C8" s="212"/>
      <c r="D8" s="209"/>
      <c r="E8" s="229" t="s">
        <v>281</v>
      </c>
      <c r="F8" s="231"/>
    </row>
    <row r="9" spans="1:6" x14ac:dyDescent="0.5">
      <c r="A9" s="210">
        <v>6</v>
      </c>
      <c r="B9" s="210" t="s">
        <v>236</v>
      </c>
      <c r="C9" s="212"/>
      <c r="D9" s="209"/>
      <c r="E9" s="229" t="s">
        <v>283</v>
      </c>
      <c r="F9" s="231"/>
    </row>
    <row r="10" spans="1:6" x14ac:dyDescent="0.5">
      <c r="A10" s="210">
        <v>7</v>
      </c>
      <c r="B10" s="210" t="s">
        <v>238</v>
      </c>
      <c r="C10" s="212"/>
      <c r="D10" s="209"/>
      <c r="E10" s="229" t="s">
        <v>384</v>
      </c>
      <c r="F10" s="231"/>
    </row>
    <row r="11" spans="1:6" x14ac:dyDescent="0.5">
      <c r="A11" s="210">
        <v>8</v>
      </c>
      <c r="B11" s="210" t="s">
        <v>240</v>
      </c>
      <c r="C11" s="212"/>
      <c r="D11" s="209"/>
      <c r="E11" s="229" t="s">
        <v>286</v>
      </c>
      <c r="F11" s="231"/>
    </row>
    <row r="12" spans="1:6" x14ac:dyDescent="0.5">
      <c r="A12" s="210">
        <v>9</v>
      </c>
      <c r="B12" s="210" t="s">
        <v>247</v>
      </c>
      <c r="C12" s="212"/>
      <c r="D12" s="209"/>
      <c r="E12" s="229" t="s">
        <v>288</v>
      </c>
      <c r="F12" s="231"/>
    </row>
    <row r="13" spans="1:6" x14ac:dyDescent="0.5">
      <c r="A13" s="210">
        <v>10</v>
      </c>
      <c r="B13" s="210" t="s">
        <v>249</v>
      </c>
      <c r="C13" s="210"/>
      <c r="D13" s="209"/>
      <c r="E13" s="229" t="s">
        <v>290</v>
      </c>
      <c r="F13" s="231"/>
    </row>
    <row r="14" spans="1:6" x14ac:dyDescent="0.5">
      <c r="A14" s="210">
        <v>11</v>
      </c>
      <c r="B14" s="210" t="s">
        <v>251</v>
      </c>
      <c r="C14" s="210"/>
      <c r="D14" s="209"/>
      <c r="E14" s="229" t="s">
        <v>292</v>
      </c>
      <c r="F14" s="231"/>
    </row>
    <row r="15" spans="1:6" x14ac:dyDescent="0.5">
      <c r="A15" s="210">
        <v>12</v>
      </c>
      <c r="B15" s="210" t="s">
        <v>253</v>
      </c>
      <c r="C15" s="210"/>
      <c r="D15" s="209"/>
      <c r="E15" s="229" t="s">
        <v>294</v>
      </c>
      <c r="F15" s="231"/>
    </row>
    <row r="16" spans="1:6" x14ac:dyDescent="0.5">
      <c r="A16" s="210">
        <v>13</v>
      </c>
      <c r="B16" s="210" t="s">
        <v>255</v>
      </c>
      <c r="C16" s="215"/>
      <c r="D16" s="209"/>
      <c r="E16" s="229" t="s">
        <v>296</v>
      </c>
      <c r="F16" s="231"/>
    </row>
    <row r="17" spans="1:6" x14ac:dyDescent="0.5">
      <c r="A17" s="210">
        <v>14</v>
      </c>
      <c r="B17" s="210" t="s">
        <v>257</v>
      </c>
      <c r="C17" s="212"/>
      <c r="D17" s="209"/>
      <c r="E17" s="229" t="s">
        <v>298</v>
      </c>
      <c r="F17" s="231"/>
    </row>
    <row r="18" spans="1:6" x14ac:dyDescent="0.5">
      <c r="A18" s="210">
        <v>15</v>
      </c>
      <c r="B18" s="210" t="s">
        <v>258</v>
      </c>
      <c r="C18" s="210"/>
      <c r="D18" s="209"/>
      <c r="E18" s="229" t="s">
        <v>300</v>
      </c>
      <c r="F18" s="231"/>
    </row>
    <row r="19" spans="1:6" x14ac:dyDescent="0.5">
      <c r="A19" s="210">
        <v>16</v>
      </c>
      <c r="B19" s="210" t="s">
        <v>260</v>
      </c>
      <c r="C19" s="212"/>
      <c r="D19" s="209"/>
      <c r="E19" s="229" t="s">
        <v>302</v>
      </c>
      <c r="F19" s="231"/>
    </row>
    <row r="20" spans="1:6" x14ac:dyDescent="0.5">
      <c r="A20" s="210">
        <v>17</v>
      </c>
      <c r="B20" s="210" t="s">
        <v>378</v>
      </c>
      <c r="C20" s="212"/>
      <c r="D20" s="209"/>
      <c r="E20" s="229" t="s">
        <v>304</v>
      </c>
      <c r="F20" s="231"/>
    </row>
    <row r="21" spans="1:6" x14ac:dyDescent="0.5">
      <c r="A21" s="210">
        <v>18</v>
      </c>
      <c r="B21" s="210" t="s">
        <v>261</v>
      </c>
      <c r="C21" s="210"/>
      <c r="D21" s="209"/>
      <c r="E21" s="229" t="s">
        <v>306</v>
      </c>
      <c r="F21" s="231"/>
    </row>
    <row r="22" spans="1:6" x14ac:dyDescent="0.5">
      <c r="A22" s="210">
        <v>19</v>
      </c>
      <c r="B22" s="210" t="s">
        <v>262</v>
      </c>
      <c r="C22" s="212"/>
      <c r="D22" s="209"/>
      <c r="E22" s="229" t="s">
        <v>164</v>
      </c>
      <c r="F22" s="231"/>
    </row>
    <row r="23" spans="1:6" x14ac:dyDescent="0.5">
      <c r="A23" s="210">
        <v>20</v>
      </c>
      <c r="B23" s="210" t="s">
        <v>264</v>
      </c>
      <c r="C23" s="212"/>
      <c r="D23" s="209"/>
      <c r="E23" s="229" t="s">
        <v>309</v>
      </c>
      <c r="F23" s="231"/>
    </row>
    <row r="24" spans="1:6" x14ac:dyDescent="0.5">
      <c r="A24" s="210">
        <v>21</v>
      </c>
      <c r="B24" s="210" t="s">
        <v>227</v>
      </c>
      <c r="C24" s="212"/>
      <c r="E24" s="229" t="s">
        <v>311</v>
      </c>
      <c r="F24" s="231"/>
    </row>
    <row r="25" spans="1:6" x14ac:dyDescent="0.5">
      <c r="A25" s="210">
        <v>22</v>
      </c>
      <c r="B25" s="210" t="s">
        <v>229</v>
      </c>
      <c r="C25" s="212"/>
      <c r="E25" s="229" t="s">
        <v>313</v>
      </c>
      <c r="F25" s="231"/>
    </row>
    <row r="26" spans="1:6" x14ac:dyDescent="0.5">
      <c r="A26" s="210">
        <v>23</v>
      </c>
      <c r="B26" s="210" t="s">
        <v>231</v>
      </c>
      <c r="C26" s="210"/>
      <c r="E26" s="229" t="s">
        <v>315</v>
      </c>
      <c r="F26" s="231"/>
    </row>
    <row r="27" spans="1:6" x14ac:dyDescent="0.5">
      <c r="A27" s="210">
        <v>24</v>
      </c>
      <c r="B27" s="210" t="s">
        <v>233</v>
      </c>
      <c r="C27" s="212"/>
      <c r="E27" s="229" t="s">
        <v>317</v>
      </c>
      <c r="F27" s="231"/>
    </row>
    <row r="28" spans="1:6" x14ac:dyDescent="0.5">
      <c r="A28" s="210">
        <v>25</v>
      </c>
      <c r="B28" s="210" t="s">
        <v>235</v>
      </c>
      <c r="C28" s="212"/>
      <c r="E28" s="229" t="s">
        <v>319</v>
      </c>
      <c r="F28" s="231"/>
    </row>
    <row r="29" spans="1:6" x14ac:dyDescent="0.5">
      <c r="A29" s="210">
        <v>26</v>
      </c>
      <c r="B29" s="210" t="s">
        <v>237</v>
      </c>
      <c r="C29" s="212"/>
      <c r="E29" s="229" t="s">
        <v>321</v>
      </c>
      <c r="F29" s="231"/>
    </row>
    <row r="30" spans="1:6" x14ac:dyDescent="0.5">
      <c r="A30" s="210">
        <v>27</v>
      </c>
      <c r="B30" s="210" t="s">
        <v>239</v>
      </c>
      <c r="C30" s="210"/>
      <c r="E30" s="229" t="s">
        <v>323</v>
      </c>
      <c r="F30" s="231"/>
    </row>
    <row r="31" spans="1:6" x14ac:dyDescent="0.5">
      <c r="A31" s="210">
        <v>28</v>
      </c>
      <c r="B31" s="210" t="s">
        <v>244</v>
      </c>
      <c r="C31" s="210"/>
      <c r="E31" s="229" t="s">
        <v>325</v>
      </c>
      <c r="F31" s="231"/>
    </row>
    <row r="32" spans="1:6" x14ac:dyDescent="0.5">
      <c r="A32" s="210">
        <v>29</v>
      </c>
      <c r="B32" s="210" t="s">
        <v>246</v>
      </c>
      <c r="C32" s="210"/>
      <c r="E32" s="229" t="s">
        <v>327</v>
      </c>
      <c r="F32" s="231"/>
    </row>
    <row r="33" spans="1:6" x14ac:dyDescent="0.5">
      <c r="A33" s="210">
        <v>30</v>
      </c>
      <c r="B33" s="210" t="s">
        <v>248</v>
      </c>
      <c r="C33" s="210"/>
      <c r="E33" s="229" t="s">
        <v>329</v>
      </c>
      <c r="F33" s="231"/>
    </row>
    <row r="34" spans="1:6" x14ac:dyDescent="0.5">
      <c r="A34" s="210">
        <v>31</v>
      </c>
      <c r="B34" s="210" t="s">
        <v>250</v>
      </c>
      <c r="C34" s="210"/>
      <c r="E34" s="230" t="s">
        <v>331</v>
      </c>
      <c r="F34" s="231"/>
    </row>
    <row r="35" spans="1:6" x14ac:dyDescent="0.5">
      <c r="A35" s="210">
        <v>32</v>
      </c>
      <c r="B35" s="210" t="s">
        <v>252</v>
      </c>
      <c r="C35" s="212"/>
    </row>
    <row r="36" spans="1:6" x14ac:dyDescent="0.5">
      <c r="A36" s="210">
        <v>33</v>
      </c>
      <c r="B36" s="210" t="s">
        <v>254</v>
      </c>
      <c r="C36" s="210"/>
    </row>
    <row r="37" spans="1:6" x14ac:dyDescent="0.5">
      <c r="A37" s="210">
        <v>34</v>
      </c>
      <c r="B37" s="210" t="s">
        <v>263</v>
      </c>
      <c r="C37" s="212"/>
    </row>
    <row r="38" spans="1:6" x14ac:dyDescent="0.5">
      <c r="A38" s="210">
        <v>35</v>
      </c>
      <c r="B38" s="210" t="s">
        <v>265</v>
      </c>
      <c r="C38" s="210"/>
    </row>
    <row r="39" spans="1:6" x14ac:dyDescent="0.5">
      <c r="A39" s="210">
        <v>36</v>
      </c>
      <c r="B39" s="210" t="s">
        <v>266</v>
      </c>
      <c r="C39" s="210"/>
    </row>
    <row r="40" spans="1:6" x14ac:dyDescent="0.5">
      <c r="A40" s="210">
        <v>37</v>
      </c>
      <c r="B40" s="210" t="s">
        <v>267</v>
      </c>
      <c r="C40" s="2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036D0-539E-4C86-8C7C-F13D72645E1D}">
  <dimension ref="B1:O82"/>
  <sheetViews>
    <sheetView zoomScale="110" zoomScaleNormal="110" workbookViewId="0">
      <selection activeCell="K15" sqref="K15"/>
    </sheetView>
  </sheetViews>
  <sheetFormatPr baseColWidth="10" defaultColWidth="11.53125" defaultRowHeight="15" x14ac:dyDescent="0.4"/>
  <cols>
    <col min="1" max="1" width="2" style="1" customWidth="1"/>
    <col min="2" max="2" width="11.53125" style="1"/>
    <col min="3" max="3" width="20.53125" style="1" customWidth="1"/>
    <col min="4" max="4" width="6.6640625" style="1" bestFit="1" customWidth="1"/>
    <col min="5" max="5" width="21.1328125" style="1" customWidth="1"/>
    <col min="6" max="7" width="12.86328125" style="2" bestFit="1" customWidth="1"/>
    <col min="8" max="8" width="4.19921875" style="1" customWidth="1"/>
    <col min="9" max="9" width="18.46484375" style="1" customWidth="1"/>
    <col min="10" max="10" width="12.19921875" style="1" customWidth="1"/>
    <col min="11" max="11" width="13.796875" style="1" bestFit="1" customWidth="1"/>
    <col min="12" max="12" width="4.53125" style="1" customWidth="1"/>
    <col min="13" max="13" width="12.796875" style="1" bestFit="1" customWidth="1"/>
    <col min="14" max="14" width="11.53125" style="1"/>
    <col min="15" max="15" width="12.796875" style="1" bestFit="1" customWidth="1"/>
    <col min="16" max="16384" width="11.53125" style="1"/>
  </cols>
  <sheetData>
    <row r="1" spans="2:15" ht="16.25" customHeight="1" x14ac:dyDescent="0.4">
      <c r="B1" s="288" t="s">
        <v>3</v>
      </c>
      <c r="C1" s="357" t="s">
        <v>0</v>
      </c>
      <c r="D1" s="358"/>
      <c r="E1" s="359"/>
      <c r="F1" s="289" t="s">
        <v>1</v>
      </c>
      <c r="G1" s="289" t="s">
        <v>2</v>
      </c>
      <c r="I1" s="360" t="s">
        <v>395</v>
      </c>
      <c r="J1" s="361"/>
      <c r="K1" s="361"/>
      <c r="L1" s="361"/>
      <c r="M1" s="361"/>
      <c r="N1" s="362"/>
    </row>
    <row r="2" spans="2:15" x14ac:dyDescent="0.4">
      <c r="B2" s="272"/>
      <c r="C2" s="274" t="s">
        <v>7</v>
      </c>
      <c r="D2" s="12" t="s">
        <v>8</v>
      </c>
      <c r="E2" s="275" t="s">
        <v>7</v>
      </c>
      <c r="F2" s="281"/>
      <c r="G2" s="281"/>
      <c r="I2" s="363"/>
      <c r="J2" s="364"/>
      <c r="K2" s="364"/>
      <c r="L2" s="364"/>
      <c r="M2" s="364"/>
      <c r="N2" s="365"/>
    </row>
    <row r="3" spans="2:15" x14ac:dyDescent="0.4">
      <c r="B3" s="272"/>
      <c r="C3" s="276"/>
      <c r="E3" s="277"/>
      <c r="F3" s="281"/>
      <c r="G3" s="281"/>
    </row>
    <row r="4" spans="2:15" ht="15.6" customHeight="1" x14ac:dyDescent="0.4">
      <c r="B4" s="272"/>
      <c r="C4" s="276"/>
      <c r="E4" s="277"/>
      <c r="F4" s="281"/>
      <c r="G4" s="281"/>
      <c r="I4" s="8" t="s">
        <v>6</v>
      </c>
      <c r="J4" s="8"/>
      <c r="K4" s="8"/>
      <c r="L4" s="8"/>
      <c r="M4" s="8"/>
      <c r="N4" s="8"/>
      <c r="O4" s="8"/>
    </row>
    <row r="5" spans="2:15" x14ac:dyDescent="0.4">
      <c r="B5" s="272"/>
      <c r="C5" s="276"/>
      <c r="E5" s="277"/>
      <c r="F5" s="281"/>
      <c r="G5" s="281"/>
      <c r="I5" s="5" t="s">
        <v>4</v>
      </c>
      <c r="O5" s="11"/>
    </row>
    <row r="6" spans="2:15" x14ac:dyDescent="0.4">
      <c r="B6" s="273"/>
      <c r="C6" s="276"/>
      <c r="E6" s="277"/>
      <c r="F6" s="281"/>
      <c r="G6" s="281"/>
      <c r="I6" s="6" t="s">
        <v>5</v>
      </c>
      <c r="O6" s="11"/>
    </row>
    <row r="7" spans="2:15" x14ac:dyDescent="0.4">
      <c r="B7" s="272"/>
      <c r="C7" s="274"/>
      <c r="E7" s="275"/>
      <c r="F7" s="281"/>
      <c r="G7" s="281"/>
      <c r="J7" s="2"/>
      <c r="O7" s="11"/>
    </row>
    <row r="8" spans="2:15" x14ac:dyDescent="0.4">
      <c r="B8" s="273"/>
      <c r="C8" s="366"/>
      <c r="D8" s="367"/>
      <c r="E8" s="368"/>
      <c r="F8" s="281"/>
      <c r="G8" s="281"/>
      <c r="K8" s="11"/>
      <c r="L8" s="11"/>
      <c r="O8" s="11"/>
    </row>
    <row r="9" spans="2:15" x14ac:dyDescent="0.4">
      <c r="B9" s="272"/>
      <c r="C9" s="274"/>
      <c r="E9" s="275"/>
      <c r="F9" s="281"/>
      <c r="G9" s="281"/>
      <c r="I9" s="12"/>
      <c r="K9" s="11"/>
      <c r="L9" s="11"/>
      <c r="M9" s="4"/>
      <c r="O9" s="11"/>
    </row>
    <row r="10" spans="2:15" x14ac:dyDescent="0.4">
      <c r="B10" s="273"/>
      <c r="C10" s="366"/>
      <c r="D10" s="367"/>
      <c r="E10" s="368"/>
      <c r="F10" s="281"/>
      <c r="G10" s="281"/>
      <c r="I10" s="12"/>
      <c r="K10" s="11"/>
      <c r="L10" s="11"/>
      <c r="M10" s="4"/>
      <c r="O10" s="11"/>
    </row>
    <row r="11" spans="2:15" x14ac:dyDescent="0.4">
      <c r="B11" s="272"/>
      <c r="C11" s="274"/>
      <c r="D11" s="12"/>
      <c r="E11" s="275"/>
      <c r="F11" s="281"/>
      <c r="G11" s="281"/>
      <c r="I11" s="12"/>
      <c r="K11" s="11"/>
      <c r="L11" s="11"/>
      <c r="M11" s="4"/>
      <c r="O11" s="11"/>
    </row>
    <row r="12" spans="2:15" x14ac:dyDescent="0.4">
      <c r="B12" s="272"/>
      <c r="C12" s="276"/>
      <c r="E12" s="277"/>
      <c r="F12" s="281"/>
      <c r="G12" s="281"/>
      <c r="I12" s="12"/>
      <c r="K12" s="11"/>
      <c r="L12" s="11"/>
      <c r="M12" s="4"/>
      <c r="O12" s="11"/>
    </row>
    <row r="13" spans="2:15" x14ac:dyDescent="0.4">
      <c r="B13" s="272"/>
      <c r="C13" s="276"/>
      <c r="E13" s="277"/>
      <c r="F13" s="281"/>
      <c r="G13" s="281"/>
      <c r="I13" s="12"/>
      <c r="K13" s="11"/>
      <c r="L13" s="11"/>
      <c r="M13" s="4"/>
      <c r="O13" s="11"/>
    </row>
    <row r="14" spans="2:15" x14ac:dyDescent="0.4">
      <c r="B14" s="272"/>
      <c r="C14" s="278"/>
      <c r="D14" s="12"/>
      <c r="E14" s="275"/>
      <c r="F14" s="281"/>
      <c r="G14" s="281"/>
      <c r="I14" s="12"/>
      <c r="K14" s="11"/>
      <c r="L14" s="11"/>
      <c r="M14" s="4"/>
      <c r="O14" s="11"/>
    </row>
    <row r="15" spans="2:15" x14ac:dyDescent="0.4">
      <c r="B15" s="272"/>
      <c r="C15" s="274"/>
      <c r="D15" s="12"/>
      <c r="E15" s="275"/>
      <c r="F15" s="281"/>
      <c r="G15" s="281"/>
      <c r="I15" s="12"/>
      <c r="K15" s="11"/>
      <c r="L15" s="11"/>
      <c r="M15" s="4"/>
      <c r="O15" s="4"/>
    </row>
    <row r="16" spans="2:15" x14ac:dyDescent="0.4">
      <c r="B16" s="272"/>
      <c r="C16" s="276"/>
      <c r="E16" s="277"/>
      <c r="F16" s="281"/>
      <c r="G16" s="281"/>
      <c r="I16" s="12"/>
      <c r="K16" s="11"/>
      <c r="L16" s="11"/>
      <c r="M16" s="4"/>
    </row>
    <row r="17" spans="2:12" x14ac:dyDescent="0.4">
      <c r="B17" s="272"/>
      <c r="C17" s="276"/>
      <c r="E17" s="277"/>
      <c r="F17" s="281"/>
      <c r="G17" s="281"/>
      <c r="K17" s="11"/>
      <c r="L17" s="11"/>
    </row>
    <row r="18" spans="2:12" x14ac:dyDescent="0.4">
      <c r="B18" s="272"/>
      <c r="C18" s="278"/>
      <c r="D18" s="12"/>
      <c r="E18" s="275"/>
      <c r="F18" s="281"/>
      <c r="G18" s="281"/>
      <c r="K18" s="4"/>
    </row>
    <row r="19" spans="2:12" x14ac:dyDescent="0.4">
      <c r="B19" s="272"/>
      <c r="C19" s="274"/>
      <c r="D19" s="12"/>
      <c r="E19" s="275"/>
      <c r="F19" s="281"/>
      <c r="G19" s="281"/>
    </row>
    <row r="20" spans="2:12" x14ac:dyDescent="0.4">
      <c r="B20" s="272"/>
      <c r="C20" s="276"/>
      <c r="E20" s="277"/>
      <c r="F20" s="281"/>
      <c r="G20" s="281"/>
    </row>
    <row r="21" spans="2:12" x14ac:dyDescent="0.4">
      <c r="B21" s="272"/>
      <c r="C21" s="276"/>
      <c r="E21" s="277"/>
      <c r="F21" s="281"/>
      <c r="G21" s="281"/>
    </row>
    <row r="22" spans="2:12" x14ac:dyDescent="0.4">
      <c r="B22" s="272"/>
      <c r="C22" s="278"/>
      <c r="D22" s="12"/>
      <c r="E22" s="275"/>
      <c r="F22" s="281"/>
      <c r="G22" s="281"/>
    </row>
    <row r="23" spans="2:12" x14ac:dyDescent="0.4">
      <c r="B23" s="272"/>
      <c r="C23" s="274"/>
      <c r="D23" s="12"/>
      <c r="E23" s="275"/>
      <c r="F23" s="281"/>
      <c r="G23" s="281"/>
    </row>
    <row r="24" spans="2:12" x14ac:dyDescent="0.4">
      <c r="B24" s="272"/>
      <c r="C24" s="276"/>
      <c r="E24" s="277"/>
      <c r="F24" s="281"/>
      <c r="G24" s="281"/>
    </row>
    <row r="25" spans="2:12" x14ac:dyDescent="0.4">
      <c r="B25" s="272"/>
      <c r="C25" s="276"/>
      <c r="E25" s="277"/>
      <c r="F25" s="281"/>
      <c r="G25" s="281"/>
    </row>
    <row r="26" spans="2:12" x14ac:dyDescent="0.4">
      <c r="B26" s="272"/>
      <c r="C26" s="278"/>
      <c r="D26" s="12"/>
      <c r="E26" s="275"/>
      <c r="F26" s="281"/>
      <c r="G26" s="281"/>
    </row>
    <row r="27" spans="2:12" x14ac:dyDescent="0.4">
      <c r="B27" s="272"/>
      <c r="C27" s="274"/>
      <c r="D27" s="12"/>
      <c r="E27" s="275"/>
      <c r="F27" s="281"/>
      <c r="G27" s="281"/>
    </row>
    <row r="28" spans="2:12" x14ac:dyDescent="0.4">
      <c r="B28" s="272"/>
      <c r="C28" s="276"/>
      <c r="E28" s="277"/>
      <c r="F28" s="281"/>
      <c r="G28" s="281"/>
    </row>
    <row r="29" spans="2:12" x14ac:dyDescent="0.4">
      <c r="B29" s="272"/>
      <c r="C29" s="276"/>
      <c r="E29" s="277"/>
      <c r="F29" s="281"/>
      <c r="G29" s="281"/>
    </row>
    <row r="30" spans="2:12" x14ac:dyDescent="0.4">
      <c r="B30" s="272"/>
      <c r="C30" s="278"/>
      <c r="D30" s="12"/>
      <c r="E30" s="275"/>
      <c r="F30" s="281"/>
      <c r="G30" s="281"/>
    </row>
    <row r="31" spans="2:12" x14ac:dyDescent="0.4">
      <c r="B31" s="272"/>
      <c r="C31" s="274"/>
      <c r="D31" s="12"/>
      <c r="E31" s="275"/>
      <c r="F31" s="281"/>
      <c r="G31" s="281"/>
    </row>
    <row r="32" spans="2:12" x14ac:dyDescent="0.4">
      <c r="B32" s="272"/>
      <c r="C32" s="276"/>
      <c r="E32" s="277"/>
      <c r="F32" s="281"/>
      <c r="G32" s="281"/>
    </row>
    <row r="33" spans="2:7" x14ac:dyDescent="0.4">
      <c r="B33" s="272"/>
      <c r="C33" s="276"/>
      <c r="E33" s="277"/>
      <c r="F33" s="281"/>
      <c r="G33" s="281"/>
    </row>
    <row r="34" spans="2:7" x14ac:dyDescent="0.4">
      <c r="B34" s="272"/>
      <c r="C34" s="278"/>
      <c r="D34" s="12"/>
      <c r="E34" s="275"/>
      <c r="F34" s="281"/>
      <c r="G34" s="281"/>
    </row>
    <row r="35" spans="2:7" x14ac:dyDescent="0.4">
      <c r="B35" s="272"/>
      <c r="C35" s="274"/>
      <c r="D35" s="12"/>
      <c r="E35" s="275"/>
      <c r="F35" s="281"/>
      <c r="G35" s="281"/>
    </row>
    <row r="36" spans="2:7" x14ac:dyDescent="0.4">
      <c r="B36" s="272"/>
      <c r="C36" s="276"/>
      <c r="E36" s="277"/>
      <c r="F36" s="281"/>
      <c r="G36" s="281"/>
    </row>
    <row r="37" spans="2:7" x14ac:dyDescent="0.4">
      <c r="B37" s="272"/>
      <c r="C37" s="276"/>
      <c r="E37" s="277"/>
      <c r="F37" s="281"/>
      <c r="G37" s="281"/>
    </row>
    <row r="38" spans="2:7" x14ac:dyDescent="0.4">
      <c r="B38" s="272"/>
      <c r="C38" s="278"/>
      <c r="D38" s="12"/>
      <c r="E38" s="275"/>
      <c r="F38" s="281"/>
      <c r="G38" s="281"/>
    </row>
    <row r="39" spans="2:7" x14ac:dyDescent="0.4">
      <c r="B39" s="272"/>
      <c r="C39" s="274"/>
      <c r="D39" s="12"/>
      <c r="E39" s="275"/>
      <c r="F39" s="281"/>
      <c r="G39" s="281"/>
    </row>
    <row r="40" spans="2:7" x14ac:dyDescent="0.4">
      <c r="B40" s="272"/>
      <c r="C40" s="276"/>
      <c r="E40" s="277"/>
      <c r="F40" s="281"/>
      <c r="G40" s="281"/>
    </row>
    <row r="41" spans="2:7" x14ac:dyDescent="0.4">
      <c r="B41" s="272"/>
      <c r="C41" s="276"/>
      <c r="E41" s="277"/>
      <c r="F41" s="281"/>
      <c r="G41" s="281"/>
    </row>
    <row r="42" spans="2:7" x14ac:dyDescent="0.4">
      <c r="B42" s="272"/>
      <c r="C42" s="278"/>
      <c r="D42" s="12"/>
      <c r="E42" s="275"/>
      <c r="F42" s="281"/>
      <c r="G42" s="281"/>
    </row>
    <row r="43" spans="2:7" x14ac:dyDescent="0.4">
      <c r="B43" s="272"/>
      <c r="C43" s="274"/>
      <c r="D43" s="12"/>
      <c r="E43" s="275"/>
      <c r="F43" s="281"/>
      <c r="G43" s="281"/>
    </row>
    <row r="44" spans="2:7" x14ac:dyDescent="0.4">
      <c r="B44" s="272"/>
      <c r="C44" s="276"/>
      <c r="E44" s="277"/>
      <c r="F44" s="281"/>
      <c r="G44" s="281"/>
    </row>
    <row r="45" spans="2:7" x14ac:dyDescent="0.4">
      <c r="B45" s="272"/>
      <c r="C45" s="276"/>
      <c r="E45" s="277"/>
      <c r="F45" s="281"/>
      <c r="G45" s="281"/>
    </row>
    <row r="46" spans="2:7" x14ac:dyDescent="0.4">
      <c r="B46" s="272"/>
      <c r="C46" s="278"/>
      <c r="D46" s="12"/>
      <c r="E46" s="275"/>
      <c r="F46" s="281"/>
      <c r="G46" s="281"/>
    </row>
    <row r="47" spans="2:7" x14ac:dyDescent="0.4">
      <c r="B47" s="272"/>
      <c r="C47" s="274"/>
      <c r="D47" s="12"/>
      <c r="E47" s="275"/>
      <c r="F47" s="281"/>
      <c r="G47" s="281"/>
    </row>
    <row r="48" spans="2:7" x14ac:dyDescent="0.4">
      <c r="B48" s="272"/>
      <c r="C48" s="276"/>
      <c r="E48" s="277"/>
      <c r="F48" s="281"/>
      <c r="G48" s="281"/>
    </row>
    <row r="49" spans="2:9" x14ac:dyDescent="0.4">
      <c r="B49" s="272"/>
      <c r="C49" s="276"/>
      <c r="E49" s="277"/>
      <c r="F49" s="281"/>
      <c r="G49" s="281"/>
    </row>
    <row r="50" spans="2:9" x14ac:dyDescent="0.4">
      <c r="B50" s="272"/>
      <c r="C50" s="278"/>
      <c r="D50" s="12"/>
      <c r="E50" s="275"/>
      <c r="F50" s="281"/>
      <c r="G50" s="281"/>
    </row>
    <row r="51" spans="2:9" x14ac:dyDescent="0.4">
      <c r="B51" s="272"/>
      <c r="C51" s="274"/>
      <c r="D51" s="12"/>
      <c r="E51" s="275"/>
      <c r="F51" s="281"/>
      <c r="G51" s="281"/>
    </row>
    <row r="52" spans="2:9" x14ac:dyDescent="0.4">
      <c r="B52" s="272"/>
      <c r="C52" s="276"/>
      <c r="E52" s="277"/>
      <c r="F52" s="281"/>
      <c r="G52" s="281"/>
    </row>
    <row r="53" spans="2:9" x14ac:dyDescent="0.4">
      <c r="B53" s="272"/>
      <c r="C53" s="276"/>
      <c r="E53" s="277"/>
      <c r="F53" s="281"/>
      <c r="G53" s="281"/>
    </row>
    <row r="54" spans="2:9" x14ac:dyDescent="0.4">
      <c r="B54" s="272"/>
      <c r="C54" s="278"/>
      <c r="D54" s="12"/>
      <c r="E54" s="275"/>
      <c r="F54" s="281"/>
      <c r="G54" s="281"/>
    </row>
    <row r="55" spans="2:9" x14ac:dyDescent="0.4">
      <c r="B55" s="272"/>
      <c r="C55" s="274"/>
      <c r="D55" s="12"/>
      <c r="E55" s="275"/>
      <c r="F55" s="281"/>
      <c r="G55" s="281"/>
    </row>
    <row r="56" spans="2:9" x14ac:dyDescent="0.4">
      <c r="B56" s="272"/>
      <c r="C56" s="276"/>
      <c r="E56" s="277"/>
      <c r="F56" s="281"/>
      <c r="G56" s="281"/>
    </row>
    <row r="57" spans="2:9" x14ac:dyDescent="0.4">
      <c r="B57" s="272"/>
      <c r="C57" s="276"/>
      <c r="E57" s="277"/>
      <c r="F57" s="281"/>
      <c r="G57" s="281"/>
    </row>
    <row r="58" spans="2:9" x14ac:dyDescent="0.4">
      <c r="B58" s="272"/>
      <c r="C58" s="278"/>
      <c r="D58" s="12"/>
      <c r="E58" s="275"/>
      <c r="F58" s="281"/>
      <c r="G58" s="281"/>
    </row>
    <row r="59" spans="2:9" x14ac:dyDescent="0.4">
      <c r="B59" s="272"/>
      <c r="C59" s="274"/>
      <c r="D59" s="12"/>
      <c r="E59" s="275"/>
      <c r="F59" s="281"/>
      <c r="G59" s="281"/>
    </row>
    <row r="60" spans="2:9" x14ac:dyDescent="0.4">
      <c r="B60" s="272"/>
      <c r="C60" s="276"/>
      <c r="E60" s="277"/>
      <c r="F60" s="281"/>
      <c r="G60" s="281"/>
      <c r="I60" s="4"/>
    </row>
    <row r="61" spans="2:9" x14ac:dyDescent="0.4">
      <c r="B61" s="272"/>
      <c r="C61" s="276"/>
      <c r="E61" s="277"/>
      <c r="F61" s="281"/>
      <c r="G61" s="281"/>
      <c r="I61" s="4"/>
    </row>
    <row r="62" spans="2:9" x14ac:dyDescent="0.4">
      <c r="B62" s="272"/>
      <c r="C62" s="278"/>
      <c r="D62" s="12"/>
      <c r="E62" s="275"/>
      <c r="F62" s="281"/>
      <c r="G62" s="281"/>
    </row>
    <row r="63" spans="2:9" x14ac:dyDescent="0.4">
      <c r="B63" s="272"/>
      <c r="C63" s="274"/>
      <c r="D63" s="12"/>
      <c r="E63" s="275"/>
      <c r="F63" s="281"/>
      <c r="G63" s="281"/>
    </row>
    <row r="64" spans="2:9" x14ac:dyDescent="0.4">
      <c r="B64" s="272"/>
      <c r="C64" s="276"/>
      <c r="E64" s="277"/>
      <c r="F64" s="281"/>
      <c r="G64" s="281"/>
    </row>
    <row r="65" spans="2:7" x14ac:dyDescent="0.4">
      <c r="B65" s="272"/>
      <c r="C65" s="276"/>
      <c r="E65" s="277"/>
      <c r="F65" s="281"/>
      <c r="G65" s="281"/>
    </row>
    <row r="66" spans="2:7" x14ac:dyDescent="0.4">
      <c r="B66" s="272"/>
      <c r="C66" s="278"/>
      <c r="D66" s="12"/>
      <c r="E66" s="275"/>
      <c r="F66" s="281"/>
      <c r="G66" s="281"/>
    </row>
    <row r="67" spans="2:7" x14ac:dyDescent="0.4">
      <c r="B67" s="272"/>
      <c r="C67" s="274"/>
      <c r="D67" s="12"/>
      <c r="E67" s="275"/>
      <c r="F67" s="281"/>
      <c r="G67" s="281"/>
    </row>
    <row r="68" spans="2:7" x14ac:dyDescent="0.4">
      <c r="B68" s="272"/>
      <c r="C68" s="276"/>
      <c r="E68" s="277"/>
      <c r="F68" s="281"/>
      <c r="G68" s="281"/>
    </row>
    <row r="69" spans="2:7" x14ac:dyDescent="0.4">
      <c r="B69" s="272"/>
      <c r="C69" s="276"/>
      <c r="E69" s="277"/>
      <c r="F69" s="281"/>
      <c r="G69" s="281"/>
    </row>
    <row r="70" spans="2:7" x14ac:dyDescent="0.4">
      <c r="B70" s="272"/>
      <c r="C70" s="278"/>
      <c r="D70" s="12"/>
      <c r="E70" s="275"/>
      <c r="F70" s="281"/>
      <c r="G70" s="281"/>
    </row>
    <row r="71" spans="2:7" x14ac:dyDescent="0.4">
      <c r="B71" s="272"/>
      <c r="C71" s="274"/>
      <c r="D71" s="12"/>
      <c r="E71" s="275"/>
      <c r="F71" s="281"/>
      <c r="G71" s="281"/>
    </row>
    <row r="72" spans="2:7" x14ac:dyDescent="0.4">
      <c r="B72" s="272"/>
      <c r="C72" s="276"/>
      <c r="E72" s="277"/>
      <c r="F72" s="281"/>
      <c r="G72" s="281"/>
    </row>
    <row r="73" spans="2:7" x14ac:dyDescent="0.4">
      <c r="B73" s="272"/>
      <c r="C73" s="276"/>
      <c r="E73" s="277"/>
      <c r="F73" s="281"/>
      <c r="G73" s="281"/>
    </row>
    <row r="74" spans="2:7" x14ac:dyDescent="0.4">
      <c r="B74" s="272"/>
      <c r="C74" s="278"/>
      <c r="D74" s="12"/>
      <c r="E74" s="275"/>
      <c r="F74" s="281"/>
      <c r="G74" s="281"/>
    </row>
    <row r="75" spans="2:7" x14ac:dyDescent="0.4">
      <c r="B75" s="272"/>
      <c r="C75" s="274"/>
      <c r="D75" s="12"/>
      <c r="E75" s="275"/>
      <c r="F75" s="281"/>
      <c r="G75" s="281"/>
    </row>
    <row r="76" spans="2:7" x14ac:dyDescent="0.4">
      <c r="B76" s="272"/>
      <c r="C76" s="276"/>
      <c r="E76" s="277"/>
      <c r="F76" s="281"/>
      <c r="G76" s="281"/>
    </row>
    <row r="77" spans="2:7" x14ac:dyDescent="0.4">
      <c r="B77" s="272"/>
      <c r="C77" s="276"/>
      <c r="E77" s="277"/>
      <c r="F77" s="281"/>
      <c r="G77" s="281"/>
    </row>
    <row r="78" spans="2:7" x14ac:dyDescent="0.4">
      <c r="B78" s="272"/>
      <c r="C78" s="276"/>
      <c r="E78" s="277"/>
      <c r="F78" s="281"/>
      <c r="G78" s="281"/>
    </row>
    <row r="79" spans="2:7" x14ac:dyDescent="0.4">
      <c r="B79" s="272"/>
      <c r="C79" s="276"/>
      <c r="E79" s="277"/>
      <c r="F79" s="281"/>
      <c r="G79" s="281"/>
    </row>
    <row r="80" spans="2:7" x14ac:dyDescent="0.4">
      <c r="B80" s="283"/>
      <c r="C80" s="284" t="s">
        <v>12</v>
      </c>
      <c r="D80" s="285"/>
      <c r="E80" s="286"/>
      <c r="F80" s="287">
        <f>SUM(F2:F79)</f>
        <v>0</v>
      </c>
      <c r="G80" s="287">
        <f>SUM(G2:G79)</f>
        <v>0</v>
      </c>
    </row>
    <row r="82" spans="7:7" x14ac:dyDescent="0.4">
      <c r="G82" s="2">
        <f>+F80-G80</f>
        <v>0</v>
      </c>
    </row>
  </sheetData>
  <mergeCells count="4">
    <mergeCell ref="C1:E1"/>
    <mergeCell ref="I1:N2"/>
    <mergeCell ref="C8:E8"/>
    <mergeCell ref="C10:E10"/>
  </mergeCells>
  <phoneticPr fontId="47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C9320-E13D-4BCF-BF0C-F0533DC37FA4}">
  <sheetPr>
    <pageSetUpPr fitToPage="1"/>
  </sheetPr>
  <dimension ref="B1:L65"/>
  <sheetViews>
    <sheetView topLeftCell="B1" zoomScale="136" zoomScaleNormal="136" workbookViewId="0">
      <selection activeCell="F14" sqref="F14"/>
    </sheetView>
  </sheetViews>
  <sheetFormatPr baseColWidth="10" defaultColWidth="10.86328125" defaultRowHeight="16.5" x14ac:dyDescent="0.45"/>
  <cols>
    <col min="1" max="1" width="0.86328125" style="13" customWidth="1"/>
    <col min="2" max="2" width="7.86328125" style="13" bestFit="1" customWidth="1"/>
    <col min="3" max="3" width="17" style="13" customWidth="1"/>
    <col min="4" max="5" width="15.86328125" style="13" customWidth="1"/>
    <col min="6" max="6" width="19" style="13" bestFit="1" customWidth="1"/>
    <col min="7" max="7" width="15.86328125" style="13" customWidth="1"/>
    <col min="8" max="8" width="14.33203125" style="13" customWidth="1"/>
    <col min="9" max="9" width="16.796875" style="13" customWidth="1"/>
    <col min="10" max="10" width="15.53125" style="13" bestFit="1" customWidth="1"/>
    <col min="11" max="11" width="14.33203125" style="13" bestFit="1" customWidth="1"/>
    <col min="12" max="12" width="5" style="13" customWidth="1"/>
    <col min="13" max="13" width="2.53125" style="13" bestFit="1" customWidth="1"/>
    <col min="14" max="16384" width="10.86328125" style="13"/>
  </cols>
  <sheetData>
    <row r="1" spans="2:12" ht="16.899999999999999" thickBot="1" x14ac:dyDescent="0.5"/>
    <row r="2" spans="2:12" x14ac:dyDescent="0.45">
      <c r="B2" s="388" t="s">
        <v>45</v>
      </c>
      <c r="C2" s="389"/>
      <c r="D2" s="389"/>
      <c r="E2" s="389"/>
      <c r="F2" s="389"/>
      <c r="G2" s="389"/>
      <c r="H2" s="389"/>
      <c r="I2" s="389"/>
      <c r="J2" s="389"/>
      <c r="K2" s="389"/>
      <c r="L2" s="390"/>
    </row>
    <row r="3" spans="2:12" x14ac:dyDescent="0.45">
      <c r="B3" s="391"/>
      <c r="C3" s="392"/>
      <c r="D3" s="392"/>
      <c r="E3" s="392"/>
      <c r="F3" s="392"/>
      <c r="G3" s="392"/>
      <c r="H3" s="392"/>
      <c r="I3" s="392"/>
      <c r="J3" s="392"/>
      <c r="K3" s="392"/>
      <c r="L3" s="393"/>
    </row>
    <row r="4" spans="2:12" ht="16.899999999999999" thickBot="1" x14ac:dyDescent="0.5">
      <c r="B4" s="394"/>
      <c r="C4" s="395"/>
      <c r="D4" s="395"/>
      <c r="E4" s="395"/>
      <c r="F4" s="395"/>
      <c r="G4" s="395"/>
      <c r="H4" s="395"/>
      <c r="I4" s="395"/>
      <c r="J4" s="395"/>
      <c r="K4" s="395"/>
      <c r="L4" s="396"/>
    </row>
    <row r="5" spans="2:12" x14ac:dyDescent="0.45">
      <c r="B5" s="397" t="s">
        <v>408</v>
      </c>
      <c r="C5" s="397"/>
      <c r="D5" s="397"/>
      <c r="E5" s="397"/>
      <c r="F5" s="397"/>
      <c r="G5" s="397"/>
      <c r="H5" s="397"/>
      <c r="I5" s="397"/>
      <c r="J5" s="397"/>
      <c r="K5" s="397"/>
      <c r="L5" s="397"/>
    </row>
    <row r="6" spans="2:12" ht="14.55" customHeight="1" thickBot="1" x14ac:dyDescent="0.5"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</row>
    <row r="7" spans="2:12" ht="16.899999999999999" hidden="1" thickBot="1" x14ac:dyDescent="0.5"/>
    <row r="8" spans="2:12" x14ac:dyDescent="0.45">
      <c r="B8" s="381" t="s">
        <v>13</v>
      </c>
      <c r="C8" s="398" t="s">
        <v>14</v>
      </c>
      <c r="D8" s="399"/>
      <c r="E8" s="381" t="s">
        <v>15</v>
      </c>
      <c r="F8" s="14" t="s">
        <v>16</v>
      </c>
      <c r="G8" s="15" t="s">
        <v>17</v>
      </c>
      <c r="H8" s="15" t="s">
        <v>18</v>
      </c>
      <c r="I8" s="15" t="s">
        <v>19</v>
      </c>
      <c r="J8" s="15" t="s">
        <v>20</v>
      </c>
      <c r="K8" s="15" t="s">
        <v>21</v>
      </c>
    </row>
    <row r="9" spans="2:12" ht="16.899999999999999" thickBot="1" x14ac:dyDescent="0.5">
      <c r="B9" s="382"/>
      <c r="C9" s="400"/>
      <c r="D9" s="401"/>
      <c r="E9" s="382"/>
      <c r="F9" s="16" t="s">
        <v>407</v>
      </c>
      <c r="G9" s="17">
        <v>2024</v>
      </c>
      <c r="H9" s="17">
        <v>2025</v>
      </c>
      <c r="I9" s="17">
        <v>2026</v>
      </c>
      <c r="J9" s="17">
        <v>2027</v>
      </c>
      <c r="K9" s="17">
        <v>2028</v>
      </c>
    </row>
    <row r="10" spans="2:12" ht="16.899999999999999" thickBot="1" x14ac:dyDescent="0.5">
      <c r="B10" s="300">
        <v>1</v>
      </c>
      <c r="C10" s="301" t="s">
        <v>397</v>
      </c>
      <c r="D10" s="302"/>
      <c r="E10" s="303">
        <v>45658</v>
      </c>
      <c r="F10" s="304">
        <v>9000000</v>
      </c>
      <c r="G10" s="52"/>
      <c r="H10" s="52"/>
      <c r="I10" s="52"/>
      <c r="J10" s="52"/>
      <c r="K10" s="52"/>
    </row>
    <row r="11" spans="2:12" ht="16.899999999999999" thickBot="1" x14ac:dyDescent="0.5">
      <c r="B11" s="300">
        <v>2</v>
      </c>
      <c r="C11" s="301" t="s">
        <v>398</v>
      </c>
      <c r="D11" s="302"/>
      <c r="E11" s="303">
        <v>45658</v>
      </c>
      <c r="F11" s="304">
        <v>15000000</v>
      </c>
      <c r="G11" s="52"/>
      <c r="H11" s="52"/>
      <c r="I11" s="52"/>
      <c r="J11" s="52"/>
      <c r="K11" s="52"/>
    </row>
    <row r="12" spans="2:12" ht="16.899999999999999" thickBot="1" x14ac:dyDescent="0.5">
      <c r="B12" s="300">
        <v>3</v>
      </c>
      <c r="C12" s="301" t="s">
        <v>399</v>
      </c>
      <c r="D12" s="302"/>
      <c r="E12" s="303">
        <v>46023</v>
      </c>
      <c r="F12" s="304">
        <v>21000000</v>
      </c>
      <c r="G12" s="52"/>
      <c r="H12" s="52"/>
      <c r="I12" s="52"/>
      <c r="J12" s="52"/>
      <c r="K12" s="52"/>
    </row>
    <row r="13" spans="2:12" ht="16.899999999999999" thickBot="1" x14ac:dyDescent="0.5">
      <c r="B13" s="305">
        <v>4</v>
      </c>
      <c r="C13" s="306" t="s">
        <v>400</v>
      </c>
      <c r="D13" s="307"/>
      <c r="E13" s="308">
        <v>44927</v>
      </c>
      <c r="F13" s="309">
        <v>5000000</v>
      </c>
      <c r="G13" s="52"/>
      <c r="H13" s="52"/>
      <c r="I13" s="52"/>
      <c r="J13" s="52"/>
      <c r="K13" s="52"/>
    </row>
    <row r="14" spans="2:12" ht="16.899999999999999" thickBot="1" x14ac:dyDescent="0.5">
      <c r="B14" s="300">
        <v>5</v>
      </c>
      <c r="C14" s="301" t="s">
        <v>401</v>
      </c>
      <c r="D14" s="302"/>
      <c r="E14" s="303">
        <v>44562</v>
      </c>
      <c r="F14" s="304">
        <v>4000000</v>
      </c>
      <c r="G14" s="52"/>
      <c r="H14" s="52"/>
      <c r="I14" s="52"/>
      <c r="J14" s="52"/>
      <c r="K14" s="52"/>
    </row>
    <row r="15" spans="2:12" ht="16.899999999999999" thickBot="1" x14ac:dyDescent="0.5">
      <c r="B15" s="300">
        <v>6</v>
      </c>
      <c r="C15" s="301" t="s">
        <v>402</v>
      </c>
      <c r="D15" s="302"/>
      <c r="E15" s="303">
        <v>46023</v>
      </c>
      <c r="F15" s="304">
        <v>24000000</v>
      </c>
      <c r="G15" s="52"/>
      <c r="H15" s="52"/>
      <c r="I15" s="52"/>
      <c r="J15" s="52"/>
      <c r="K15" s="52"/>
    </row>
    <row r="16" spans="2:12" ht="16.899999999999999" thickBot="1" x14ac:dyDescent="0.5">
      <c r="B16" s="300">
        <v>7</v>
      </c>
      <c r="C16" s="301" t="s">
        <v>403</v>
      </c>
      <c r="D16" s="302"/>
      <c r="E16" s="303">
        <v>45292</v>
      </c>
      <c r="F16" s="304">
        <v>15000000</v>
      </c>
      <c r="G16" s="52"/>
      <c r="H16" s="52"/>
      <c r="I16" s="52"/>
      <c r="J16" s="52"/>
      <c r="K16" s="52"/>
    </row>
    <row r="17" spans="2:11" ht="16.899999999999999" thickBot="1" x14ac:dyDescent="0.5">
      <c r="B17" s="300">
        <v>8</v>
      </c>
      <c r="C17" s="301" t="s">
        <v>404</v>
      </c>
      <c r="D17" s="302"/>
      <c r="E17" s="303">
        <v>46023</v>
      </c>
      <c r="F17" s="304">
        <v>18000000</v>
      </c>
      <c r="G17" s="52"/>
      <c r="H17" s="52"/>
      <c r="I17" s="52"/>
      <c r="J17" s="52"/>
      <c r="K17" s="52"/>
    </row>
    <row r="18" spans="2:11" ht="16.899999999999999" thickBot="1" x14ac:dyDescent="0.5">
      <c r="B18" s="300">
        <v>9</v>
      </c>
      <c r="C18" s="301" t="s">
        <v>405</v>
      </c>
      <c r="D18" s="302"/>
      <c r="E18" s="303">
        <v>45292</v>
      </c>
      <c r="F18" s="304">
        <v>9000000</v>
      </c>
      <c r="G18" s="52"/>
      <c r="H18" s="52"/>
      <c r="I18" s="52"/>
      <c r="J18" s="52"/>
      <c r="K18" s="52"/>
    </row>
    <row r="19" spans="2:11" ht="16.899999999999999" thickBot="1" x14ac:dyDescent="0.5">
      <c r="B19" s="310">
        <v>10</v>
      </c>
      <c r="C19" s="306" t="s">
        <v>406</v>
      </c>
      <c r="D19" s="49"/>
      <c r="E19" s="50">
        <v>43831</v>
      </c>
      <c r="F19" s="51">
        <v>4000000</v>
      </c>
      <c r="G19" s="52"/>
      <c r="H19" s="52"/>
      <c r="I19" s="52"/>
      <c r="J19" s="52"/>
      <c r="K19" s="52"/>
    </row>
    <row r="20" spans="2:11" s="21" customFormat="1" ht="16.899999999999999" thickBot="1" x14ac:dyDescent="0.5">
      <c r="B20" s="18"/>
      <c r="C20" s="385" t="s">
        <v>12</v>
      </c>
      <c r="D20" s="386"/>
      <c r="E20" s="387"/>
      <c r="F20" s="53">
        <f>SUM(F10:F19)</f>
        <v>124000000</v>
      </c>
      <c r="G20" s="20"/>
      <c r="H20" s="20"/>
      <c r="I20" s="20"/>
      <c r="J20" s="20"/>
      <c r="K20" s="20"/>
    </row>
    <row r="21" spans="2:11" ht="16.899999999999999" thickBot="1" x14ac:dyDescent="0.5"/>
    <row r="22" spans="2:11" ht="16.899999999999999" thickBot="1" x14ac:dyDescent="0.5">
      <c r="E22" s="22" t="s">
        <v>23</v>
      </c>
      <c r="H22" s="23">
        <v>0.1</v>
      </c>
      <c r="I22" s="24">
        <v>0.1</v>
      </c>
    </row>
    <row r="23" spans="2:11" x14ac:dyDescent="0.45">
      <c r="B23" s="381" t="s">
        <v>24</v>
      </c>
      <c r="C23" s="381" t="s">
        <v>25</v>
      </c>
      <c r="D23" s="14" t="s">
        <v>26</v>
      </c>
    </row>
    <row r="24" spans="2:11" ht="16.899999999999999" thickBot="1" x14ac:dyDescent="0.5">
      <c r="B24" s="382"/>
      <c r="C24" s="382"/>
      <c r="D24" s="16" t="s">
        <v>27</v>
      </c>
    </row>
    <row r="25" spans="2:11" ht="16.899999999999999" thickBot="1" x14ac:dyDescent="0.5">
      <c r="B25" s="25">
        <v>1</v>
      </c>
      <c r="C25" s="26"/>
      <c r="D25" s="28"/>
      <c r="E25" s="22" t="s">
        <v>28</v>
      </c>
      <c r="F25" s="22"/>
      <c r="G25" s="379" t="s">
        <v>0</v>
      </c>
      <c r="H25" s="380"/>
      <c r="I25" s="383"/>
      <c r="J25" s="27" t="s">
        <v>1</v>
      </c>
      <c r="K25" s="27" t="s">
        <v>2</v>
      </c>
    </row>
    <row r="26" spans="2:11" ht="16.899999999999999" thickBot="1" x14ac:dyDescent="0.5">
      <c r="B26" s="25">
        <v>2</v>
      </c>
      <c r="C26" s="26"/>
      <c r="D26" s="28"/>
      <c r="E26" s="22" t="s">
        <v>29</v>
      </c>
      <c r="G26" s="29" t="s">
        <v>7</v>
      </c>
      <c r="H26" s="30" t="s">
        <v>30</v>
      </c>
      <c r="I26" s="31" t="s">
        <v>7</v>
      </c>
      <c r="J26" s="32"/>
      <c r="K26" s="32"/>
    </row>
    <row r="27" spans="2:11" ht="16.899999999999999" thickBot="1" x14ac:dyDescent="0.5">
      <c r="B27" s="25">
        <v>3</v>
      </c>
      <c r="C27" s="26"/>
      <c r="D27" s="28"/>
      <c r="E27" s="22" t="s">
        <v>31</v>
      </c>
      <c r="G27" s="33"/>
      <c r="I27" s="34"/>
      <c r="J27" s="35"/>
      <c r="K27" s="32"/>
    </row>
    <row r="28" spans="2:11" ht="16.899999999999999" thickBot="1" x14ac:dyDescent="0.5">
      <c r="B28" s="25">
        <v>4</v>
      </c>
      <c r="C28" s="26"/>
      <c r="D28" s="28"/>
      <c r="E28" s="22" t="s">
        <v>32</v>
      </c>
      <c r="G28" s="33"/>
      <c r="I28" s="34"/>
      <c r="J28" s="32"/>
      <c r="K28" s="35"/>
    </row>
    <row r="29" spans="2:11" ht="16.899999999999999" thickBot="1" x14ac:dyDescent="0.5">
      <c r="B29" s="25">
        <v>5</v>
      </c>
      <c r="C29" s="26"/>
      <c r="D29" s="28"/>
      <c r="E29" s="22" t="s">
        <v>33</v>
      </c>
      <c r="G29" s="36" t="s">
        <v>34</v>
      </c>
      <c r="H29" s="37"/>
      <c r="I29" s="38"/>
      <c r="J29" s="39"/>
      <c r="K29" s="39"/>
    </row>
    <row r="30" spans="2:11" ht="16.899999999999999" thickBot="1" x14ac:dyDescent="0.5">
      <c r="B30" s="18"/>
      <c r="C30" s="54"/>
      <c r="D30" s="55"/>
    </row>
    <row r="31" spans="2:11" ht="16.899999999999999" thickBot="1" x14ac:dyDescent="0.5"/>
    <row r="32" spans="2:11" ht="16.899999999999999" thickBot="1" x14ac:dyDescent="0.5">
      <c r="G32" s="379" t="s">
        <v>0</v>
      </c>
      <c r="H32" s="380"/>
      <c r="I32" s="380"/>
      <c r="J32" s="27" t="s">
        <v>1</v>
      </c>
      <c r="K32" s="27" t="s">
        <v>2</v>
      </c>
    </row>
    <row r="33" spans="3:11" ht="16.899999999999999" thickBot="1" x14ac:dyDescent="0.5">
      <c r="C33" s="384"/>
      <c r="D33" s="384"/>
      <c r="G33" s="29" t="s">
        <v>7</v>
      </c>
      <c r="H33" s="30" t="s">
        <v>35</v>
      </c>
      <c r="I33" s="31" t="s">
        <v>7</v>
      </c>
      <c r="J33" s="32"/>
      <c r="K33" s="32"/>
    </row>
    <row r="34" spans="3:11" ht="16.899999999999999" thickTop="1" x14ac:dyDescent="0.45">
      <c r="C34" s="40"/>
      <c r="D34" s="41"/>
      <c r="G34" s="42"/>
      <c r="H34" s="43"/>
      <c r="I34" s="44"/>
      <c r="J34" s="35"/>
      <c r="K34" s="32"/>
    </row>
    <row r="35" spans="3:11" x14ac:dyDescent="0.45">
      <c r="C35" s="45"/>
      <c r="D35" s="41"/>
      <c r="G35" s="42"/>
      <c r="H35" s="43"/>
      <c r="I35" s="44"/>
      <c r="J35" s="35"/>
      <c r="K35" s="35"/>
    </row>
    <row r="36" spans="3:11" x14ac:dyDescent="0.45">
      <c r="C36" s="56"/>
      <c r="D36" s="41"/>
      <c r="G36" s="42"/>
      <c r="H36" s="43"/>
      <c r="I36" s="44"/>
      <c r="J36" s="32"/>
      <c r="K36" s="35"/>
    </row>
    <row r="37" spans="3:11" ht="16.899999999999999" thickBot="1" x14ac:dyDescent="0.5">
      <c r="C37" s="45"/>
      <c r="D37" s="41"/>
      <c r="G37" s="36" t="s">
        <v>36</v>
      </c>
      <c r="H37" s="37"/>
      <c r="I37" s="38"/>
      <c r="J37" s="39"/>
      <c r="K37" s="39"/>
    </row>
    <row r="38" spans="3:11" ht="16.899999999999999" thickBot="1" x14ac:dyDescent="0.5">
      <c r="C38" s="45"/>
      <c r="D38" s="41"/>
    </row>
    <row r="39" spans="3:11" ht="16.899999999999999" thickBot="1" x14ac:dyDescent="0.5">
      <c r="C39" s="46"/>
      <c r="D39" s="47"/>
      <c r="G39" s="379" t="s">
        <v>0</v>
      </c>
      <c r="H39" s="380"/>
      <c r="I39" s="380"/>
      <c r="J39" s="27" t="s">
        <v>1</v>
      </c>
      <c r="K39" s="27" t="s">
        <v>2</v>
      </c>
    </row>
    <row r="40" spans="3:11" x14ac:dyDescent="0.45">
      <c r="C40" s="56"/>
      <c r="D40" s="56"/>
      <c r="G40" s="29" t="s">
        <v>7</v>
      </c>
      <c r="H40" s="30" t="s">
        <v>37</v>
      </c>
      <c r="I40" s="31" t="s">
        <v>7</v>
      </c>
      <c r="J40" s="32"/>
      <c r="K40" s="32"/>
    </row>
    <row r="41" spans="3:11" x14ac:dyDescent="0.45">
      <c r="C41" s="378"/>
      <c r="D41" s="378"/>
      <c r="G41" s="42"/>
      <c r="H41" s="43"/>
      <c r="I41" s="44"/>
      <c r="J41" s="35"/>
      <c r="K41" s="32"/>
    </row>
    <row r="42" spans="3:11" x14ac:dyDescent="0.45">
      <c r="G42" s="42"/>
      <c r="H42" s="43"/>
      <c r="I42" s="44"/>
      <c r="J42" s="35"/>
      <c r="K42" s="35"/>
    </row>
    <row r="43" spans="3:11" x14ac:dyDescent="0.45">
      <c r="G43" s="42"/>
      <c r="H43" s="43"/>
      <c r="I43" s="44"/>
      <c r="J43" s="32"/>
      <c r="K43" s="35"/>
    </row>
    <row r="44" spans="3:11" ht="16.899999999999999" thickBot="1" x14ac:dyDescent="0.5">
      <c r="G44" s="36" t="s">
        <v>38</v>
      </c>
      <c r="H44" s="37"/>
      <c r="I44" s="38"/>
      <c r="J44" s="39"/>
      <c r="K44" s="39"/>
    </row>
    <row r="45" spans="3:11" ht="16.899999999999999" thickBot="1" x14ac:dyDescent="0.5"/>
    <row r="46" spans="3:11" ht="16.899999999999999" thickBot="1" x14ac:dyDescent="0.5">
      <c r="G46" s="379" t="s">
        <v>0</v>
      </c>
      <c r="H46" s="380"/>
      <c r="I46" s="380"/>
      <c r="J46" s="27" t="s">
        <v>1</v>
      </c>
      <c r="K46" s="27" t="s">
        <v>2</v>
      </c>
    </row>
    <row r="47" spans="3:11" x14ac:dyDescent="0.45">
      <c r="G47" s="29" t="s">
        <v>7</v>
      </c>
      <c r="H47" s="30" t="s">
        <v>39</v>
      </c>
      <c r="I47" s="31" t="s">
        <v>7</v>
      </c>
      <c r="J47" s="32"/>
      <c r="K47" s="32"/>
    </row>
    <row r="48" spans="3:11" x14ac:dyDescent="0.45">
      <c r="G48" s="42"/>
      <c r="H48" s="43"/>
      <c r="I48" s="44"/>
      <c r="J48" s="35"/>
      <c r="K48" s="32"/>
    </row>
    <row r="49" spans="7:11" x14ac:dyDescent="0.45">
      <c r="G49" s="42"/>
      <c r="H49" s="43"/>
      <c r="I49" s="44"/>
      <c r="J49" s="35"/>
      <c r="K49" s="35"/>
    </row>
    <row r="50" spans="7:11" x14ac:dyDescent="0.45">
      <c r="G50" s="42"/>
      <c r="H50" s="43"/>
      <c r="I50" s="44"/>
      <c r="J50" s="32"/>
      <c r="K50" s="35"/>
    </row>
    <row r="51" spans="7:11" ht="16.899999999999999" thickBot="1" x14ac:dyDescent="0.5">
      <c r="G51" s="36" t="s">
        <v>40</v>
      </c>
      <c r="H51" s="37"/>
      <c r="I51" s="38"/>
      <c r="J51" s="39"/>
      <c r="K51" s="39"/>
    </row>
    <row r="52" spans="7:11" ht="16.899999999999999" thickBot="1" x14ac:dyDescent="0.5"/>
    <row r="53" spans="7:11" ht="16.899999999999999" thickBot="1" x14ac:dyDescent="0.5">
      <c r="G53" s="379" t="s">
        <v>0</v>
      </c>
      <c r="H53" s="380"/>
      <c r="I53" s="380"/>
      <c r="J53" s="27" t="s">
        <v>1</v>
      </c>
      <c r="K53" s="27" t="s">
        <v>2</v>
      </c>
    </row>
    <row r="54" spans="7:11" x14ac:dyDescent="0.45">
      <c r="G54" s="29" t="s">
        <v>7</v>
      </c>
      <c r="H54" s="30" t="s">
        <v>41</v>
      </c>
      <c r="I54" s="31" t="s">
        <v>7</v>
      </c>
      <c r="J54" s="32"/>
      <c r="K54" s="32"/>
    </row>
    <row r="55" spans="7:11" x14ac:dyDescent="0.45">
      <c r="G55" s="42"/>
      <c r="H55" s="43"/>
      <c r="I55" s="44"/>
      <c r="J55" s="35"/>
      <c r="K55" s="32"/>
    </row>
    <row r="56" spans="7:11" x14ac:dyDescent="0.45">
      <c r="G56" s="42"/>
      <c r="H56" s="43"/>
      <c r="I56" s="44"/>
      <c r="J56" s="35"/>
      <c r="K56" s="35"/>
    </row>
    <row r="57" spans="7:11" x14ac:dyDescent="0.45">
      <c r="G57" s="42"/>
      <c r="H57" s="43"/>
      <c r="I57" s="44"/>
      <c r="J57" s="32"/>
      <c r="K57" s="35"/>
    </row>
    <row r="58" spans="7:11" ht="16.899999999999999" thickBot="1" x14ac:dyDescent="0.5">
      <c r="G58" s="36" t="s">
        <v>42</v>
      </c>
      <c r="H58" s="37"/>
      <c r="I58" s="38"/>
      <c r="J58" s="39"/>
      <c r="K58" s="39"/>
    </row>
    <row r="59" spans="7:11" ht="16.899999999999999" thickBot="1" x14ac:dyDescent="0.5"/>
    <row r="60" spans="7:11" ht="16.899999999999999" thickBot="1" x14ac:dyDescent="0.5">
      <c r="G60" s="379" t="s">
        <v>0</v>
      </c>
      <c r="H60" s="380"/>
      <c r="I60" s="380"/>
      <c r="J60" s="27" t="s">
        <v>1</v>
      </c>
      <c r="K60" s="27" t="s">
        <v>2</v>
      </c>
    </row>
    <row r="61" spans="7:11" x14ac:dyDescent="0.45">
      <c r="G61" s="29" t="s">
        <v>7</v>
      </c>
      <c r="H61" s="30" t="s">
        <v>43</v>
      </c>
      <c r="I61" s="31" t="s">
        <v>7</v>
      </c>
      <c r="J61" s="32"/>
      <c r="K61" s="32"/>
    </row>
    <row r="62" spans="7:11" x14ac:dyDescent="0.45">
      <c r="G62" s="42"/>
      <c r="H62" s="43"/>
      <c r="I62" s="44"/>
      <c r="J62" s="35"/>
      <c r="K62" s="32"/>
    </row>
    <row r="63" spans="7:11" x14ac:dyDescent="0.45">
      <c r="G63" s="42"/>
      <c r="H63" s="43"/>
      <c r="I63" s="44"/>
      <c r="J63" s="35"/>
      <c r="K63" s="35"/>
    </row>
    <row r="64" spans="7:11" x14ac:dyDescent="0.45">
      <c r="G64" s="42"/>
      <c r="H64" s="43"/>
      <c r="I64" s="44"/>
      <c r="J64" s="32"/>
      <c r="K64" s="35"/>
    </row>
    <row r="65" spans="7:11" ht="16.899999999999999" thickBot="1" x14ac:dyDescent="0.5">
      <c r="G65" s="36" t="s">
        <v>44</v>
      </c>
      <c r="H65" s="37"/>
      <c r="I65" s="38"/>
      <c r="J65" s="39"/>
      <c r="K65" s="39"/>
    </row>
  </sheetData>
  <mergeCells count="16">
    <mergeCell ref="C20:E20"/>
    <mergeCell ref="B2:L4"/>
    <mergeCell ref="B5:L6"/>
    <mergeCell ref="B8:B9"/>
    <mergeCell ref="C8:D9"/>
    <mergeCell ref="E8:E9"/>
    <mergeCell ref="C41:D41"/>
    <mergeCell ref="G46:I46"/>
    <mergeCell ref="G53:I53"/>
    <mergeCell ref="G60:I60"/>
    <mergeCell ref="B23:B24"/>
    <mergeCell ref="C23:C24"/>
    <mergeCell ref="G25:I25"/>
    <mergeCell ref="G32:I32"/>
    <mergeCell ref="C33:D33"/>
    <mergeCell ref="G39:I39"/>
  </mergeCells>
  <pageMargins left="0.70866141732283472" right="0.70866141732283472" top="0.74803149606299213" bottom="0.74803149606299213" header="0.31496062992125984" footer="0.31496062992125984"/>
  <pageSetup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2560D-34DB-40E3-805D-0BEFB900D9E8}">
  <sheetPr>
    <pageSetUpPr fitToPage="1"/>
  </sheetPr>
  <dimension ref="B1:N63"/>
  <sheetViews>
    <sheetView zoomScale="146" zoomScaleNormal="146" workbookViewId="0">
      <selection activeCell="D11" sqref="D11"/>
    </sheetView>
  </sheetViews>
  <sheetFormatPr baseColWidth="10" defaultColWidth="10.86328125" defaultRowHeight="16.5" x14ac:dyDescent="0.45"/>
  <cols>
    <col min="1" max="1" width="0.86328125" style="13" customWidth="1"/>
    <col min="2" max="2" width="7.86328125" style="13" bestFit="1" customWidth="1"/>
    <col min="3" max="3" width="17" style="13" customWidth="1"/>
    <col min="4" max="5" width="15.86328125" style="13" customWidth="1"/>
    <col min="6" max="6" width="19" style="13" bestFit="1" customWidth="1"/>
    <col min="7" max="7" width="15.86328125" style="13" customWidth="1"/>
    <col min="8" max="8" width="13.46484375" style="13" customWidth="1"/>
    <col min="9" max="9" width="18.6640625" style="13" customWidth="1"/>
    <col min="10" max="10" width="15.53125" style="13" bestFit="1" customWidth="1"/>
    <col min="11" max="11" width="14.33203125" style="13" bestFit="1" customWidth="1"/>
    <col min="12" max="12" width="5" style="13" customWidth="1"/>
    <col min="13" max="13" width="2.53125" style="13" bestFit="1" customWidth="1"/>
    <col min="14" max="16384" width="10.86328125" style="13"/>
  </cols>
  <sheetData>
    <row r="1" spans="2:14" ht="16.899999999999999" thickBot="1" x14ac:dyDescent="0.5"/>
    <row r="2" spans="2:14" x14ac:dyDescent="0.45">
      <c r="B2" s="388" t="s">
        <v>46</v>
      </c>
      <c r="C2" s="389"/>
      <c r="D2" s="389"/>
      <c r="E2" s="389"/>
      <c r="F2" s="389"/>
      <c r="G2" s="389"/>
      <c r="H2" s="389"/>
      <c r="I2" s="389"/>
      <c r="J2" s="389"/>
      <c r="K2" s="389"/>
      <c r="L2" s="390"/>
    </row>
    <row r="3" spans="2:14" x14ac:dyDescent="0.45">
      <c r="B3" s="391"/>
      <c r="C3" s="392"/>
      <c r="D3" s="392"/>
      <c r="E3" s="392"/>
      <c r="F3" s="392"/>
      <c r="G3" s="392"/>
      <c r="H3" s="392"/>
      <c r="I3" s="392"/>
      <c r="J3" s="392"/>
      <c r="K3" s="392"/>
      <c r="L3" s="393"/>
    </row>
    <row r="4" spans="2:14" ht="16.899999999999999" thickBot="1" x14ac:dyDescent="0.5">
      <c r="B4" s="394"/>
      <c r="C4" s="395"/>
      <c r="D4" s="395"/>
      <c r="E4" s="395"/>
      <c r="F4" s="395"/>
      <c r="G4" s="395"/>
      <c r="H4" s="395"/>
      <c r="I4" s="395"/>
      <c r="J4" s="395"/>
      <c r="K4" s="395"/>
      <c r="L4" s="396"/>
      <c r="N4" s="57"/>
    </row>
    <row r="5" spans="2:14" ht="16.5" customHeight="1" x14ac:dyDescent="0.45">
      <c r="B5" s="397" t="s">
        <v>408</v>
      </c>
      <c r="C5" s="397"/>
      <c r="D5" s="397"/>
      <c r="E5" s="397"/>
      <c r="F5" s="397"/>
      <c r="G5" s="397"/>
      <c r="H5" s="397"/>
      <c r="I5" s="397"/>
      <c r="J5" s="397"/>
      <c r="K5" s="397"/>
      <c r="L5" s="397"/>
    </row>
    <row r="6" spans="2:14" ht="14.55" customHeight="1" thickBot="1" x14ac:dyDescent="0.5"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</row>
    <row r="7" spans="2:14" ht="16.899999999999999" hidden="1" thickBot="1" x14ac:dyDescent="0.5"/>
    <row r="8" spans="2:14" x14ac:dyDescent="0.45">
      <c r="B8" s="404" t="s">
        <v>13</v>
      </c>
      <c r="C8" s="406" t="s">
        <v>14</v>
      </c>
      <c r="D8" s="407"/>
      <c r="E8" s="404" t="s">
        <v>15</v>
      </c>
      <c r="F8" s="103" t="s">
        <v>16</v>
      </c>
      <c r="G8" s="104" t="s">
        <v>17</v>
      </c>
      <c r="H8" s="104" t="s">
        <v>18</v>
      </c>
      <c r="I8" s="104" t="s">
        <v>19</v>
      </c>
      <c r="J8" s="104" t="s">
        <v>20</v>
      </c>
      <c r="K8" s="104" t="s">
        <v>21</v>
      </c>
    </row>
    <row r="9" spans="2:14" ht="16.899999999999999" thickBot="1" x14ac:dyDescent="0.5">
      <c r="B9" s="405"/>
      <c r="C9" s="408"/>
      <c r="D9" s="409"/>
      <c r="E9" s="405"/>
      <c r="F9" s="105" t="s">
        <v>407</v>
      </c>
      <c r="G9" s="106">
        <v>2024</v>
      </c>
      <c r="H9" s="106">
        <v>2025</v>
      </c>
      <c r="I9" s="106">
        <v>2026</v>
      </c>
      <c r="J9" s="106">
        <v>2027</v>
      </c>
      <c r="K9" s="106">
        <v>2028</v>
      </c>
    </row>
    <row r="10" spans="2:14" ht="16.899999999999999" thickBot="1" x14ac:dyDescent="0.5">
      <c r="B10" s="18">
        <v>1</v>
      </c>
      <c r="C10" s="48" t="s">
        <v>65</v>
      </c>
      <c r="D10" s="49" t="s">
        <v>66</v>
      </c>
      <c r="E10" s="50">
        <v>45292</v>
      </c>
      <c r="F10" s="51">
        <v>5000000</v>
      </c>
      <c r="G10" s="52"/>
      <c r="H10" s="52"/>
      <c r="I10" s="52"/>
      <c r="J10" s="52"/>
      <c r="K10" s="52"/>
    </row>
    <row r="11" spans="2:14" ht="16.899999999999999" thickBot="1" x14ac:dyDescent="0.5">
      <c r="B11" s="18">
        <v>2</v>
      </c>
      <c r="C11" s="48" t="s">
        <v>67</v>
      </c>
      <c r="D11" s="49" t="s">
        <v>68</v>
      </c>
      <c r="E11" s="50">
        <v>46023</v>
      </c>
      <c r="F11" s="51">
        <v>4000000</v>
      </c>
      <c r="G11" s="52"/>
      <c r="H11" s="52"/>
      <c r="I11" s="52"/>
      <c r="J11" s="52"/>
      <c r="K11" s="52"/>
    </row>
    <row r="12" spans="2:14" ht="16.899999999999999" thickBot="1" x14ac:dyDescent="0.5">
      <c r="B12" s="18">
        <v>3</v>
      </c>
      <c r="C12" s="48" t="s">
        <v>22</v>
      </c>
      <c r="D12" s="49" t="s">
        <v>69</v>
      </c>
      <c r="E12" s="50">
        <v>46388</v>
      </c>
      <c r="F12" s="51">
        <v>8000000</v>
      </c>
      <c r="G12" s="52"/>
      <c r="H12" s="52"/>
      <c r="I12" s="52"/>
      <c r="J12" s="52"/>
      <c r="K12" s="52"/>
    </row>
    <row r="13" spans="2:14" ht="16.899999999999999" thickBot="1" x14ac:dyDescent="0.5">
      <c r="B13" s="18">
        <v>4</v>
      </c>
      <c r="C13" s="48" t="s">
        <v>70</v>
      </c>
      <c r="D13" s="49" t="s">
        <v>71</v>
      </c>
      <c r="E13" s="50">
        <v>44562</v>
      </c>
      <c r="F13" s="51">
        <v>1000000</v>
      </c>
      <c r="G13" s="52"/>
      <c r="H13" s="52"/>
      <c r="I13" s="52"/>
      <c r="J13" s="52"/>
      <c r="K13" s="52"/>
    </row>
    <row r="14" spans="2:14" ht="16.899999999999999" thickBot="1" x14ac:dyDescent="0.5">
      <c r="B14" s="18">
        <v>5</v>
      </c>
      <c r="C14" s="48" t="s">
        <v>72</v>
      </c>
      <c r="D14" s="49" t="s">
        <v>73</v>
      </c>
      <c r="E14" s="50">
        <v>45658</v>
      </c>
      <c r="F14" s="51">
        <v>3000000</v>
      </c>
      <c r="G14" s="52"/>
      <c r="H14" s="52"/>
      <c r="I14" s="52"/>
      <c r="J14" s="52"/>
      <c r="K14" s="52"/>
    </row>
    <row r="15" spans="2:14" ht="16.899999999999999" thickBot="1" x14ac:dyDescent="0.5">
      <c r="B15" s="18">
        <v>6</v>
      </c>
      <c r="C15" s="48" t="s">
        <v>74</v>
      </c>
      <c r="D15" s="49" t="s">
        <v>75</v>
      </c>
      <c r="E15" s="50">
        <v>46023</v>
      </c>
      <c r="F15" s="51">
        <v>5000000</v>
      </c>
      <c r="G15" s="52"/>
      <c r="H15" s="52"/>
      <c r="I15" s="52"/>
      <c r="J15" s="52"/>
      <c r="K15" s="52"/>
    </row>
    <row r="16" spans="2:14" ht="16.899999999999999" thickBot="1" x14ac:dyDescent="0.5">
      <c r="B16" s="18">
        <v>7</v>
      </c>
      <c r="C16" s="48" t="s">
        <v>76</v>
      </c>
      <c r="D16" s="49" t="s">
        <v>77</v>
      </c>
      <c r="E16" s="50">
        <v>46388</v>
      </c>
      <c r="F16" s="51">
        <v>10000000</v>
      </c>
      <c r="G16" s="52"/>
      <c r="H16" s="52"/>
      <c r="I16" s="52"/>
      <c r="J16" s="52"/>
      <c r="K16" s="52"/>
    </row>
    <row r="17" spans="2:11" ht="16.899999999999999" thickBot="1" x14ac:dyDescent="0.5">
      <c r="B17" s="18">
        <v>8</v>
      </c>
      <c r="C17" s="48" t="s">
        <v>78</v>
      </c>
      <c r="D17" s="49" t="s">
        <v>79</v>
      </c>
      <c r="E17" s="50">
        <v>46023</v>
      </c>
      <c r="F17" s="51">
        <v>4000000</v>
      </c>
      <c r="G17" s="52"/>
      <c r="H17" s="52"/>
      <c r="I17" s="52"/>
      <c r="J17" s="52"/>
      <c r="K17" s="52"/>
    </row>
    <row r="18" spans="2:11" s="21" customFormat="1" ht="16.899999999999999" thickBot="1" x14ac:dyDescent="0.5">
      <c r="B18" s="18"/>
      <c r="C18" s="385" t="s">
        <v>12</v>
      </c>
      <c r="D18" s="386"/>
      <c r="E18" s="387"/>
      <c r="F18" s="53">
        <f>SUM(F10:F17)</f>
        <v>40000000</v>
      </c>
      <c r="G18" s="20"/>
      <c r="H18" s="20"/>
      <c r="I18" s="20"/>
      <c r="J18" s="20"/>
      <c r="K18" s="20"/>
    </row>
    <row r="19" spans="2:11" ht="16.899999999999999" thickBot="1" x14ac:dyDescent="0.5"/>
    <row r="20" spans="2:11" ht="16.899999999999999" thickBot="1" x14ac:dyDescent="0.5">
      <c r="E20" s="22" t="s">
        <v>23</v>
      </c>
      <c r="H20" s="23">
        <v>0.08</v>
      </c>
      <c r="I20" s="24">
        <v>0.08</v>
      </c>
    </row>
    <row r="21" spans="2:11" x14ac:dyDescent="0.45">
      <c r="B21" s="381" t="s">
        <v>24</v>
      </c>
      <c r="C21" s="381" t="s">
        <v>25</v>
      </c>
      <c r="D21" s="14" t="s">
        <v>26</v>
      </c>
    </row>
    <row r="22" spans="2:11" ht="16.899999999999999" thickBot="1" x14ac:dyDescent="0.5">
      <c r="B22" s="382"/>
      <c r="C22" s="382"/>
      <c r="D22" s="16" t="s">
        <v>27</v>
      </c>
    </row>
    <row r="23" spans="2:11" ht="16.899999999999999" thickBot="1" x14ac:dyDescent="0.5">
      <c r="B23" s="25">
        <v>1</v>
      </c>
      <c r="C23" s="26"/>
      <c r="D23" s="28"/>
      <c r="E23" s="22" t="s">
        <v>28</v>
      </c>
      <c r="F23" s="22"/>
      <c r="G23" s="379" t="s">
        <v>0</v>
      </c>
      <c r="H23" s="380"/>
      <c r="I23" s="380"/>
      <c r="J23" s="27" t="s">
        <v>1</v>
      </c>
      <c r="K23" s="27" t="s">
        <v>2</v>
      </c>
    </row>
    <row r="24" spans="2:11" ht="16.899999999999999" thickBot="1" x14ac:dyDescent="0.5">
      <c r="B24" s="25">
        <v>2</v>
      </c>
      <c r="C24" s="26"/>
      <c r="D24" s="28"/>
      <c r="E24" s="22" t="s">
        <v>29</v>
      </c>
      <c r="G24" s="29"/>
      <c r="H24" s="30"/>
      <c r="I24" s="31"/>
      <c r="J24" s="32"/>
      <c r="K24" s="32"/>
    </row>
    <row r="25" spans="2:11" ht="16.899999999999999" thickBot="1" x14ac:dyDescent="0.5">
      <c r="B25" s="25">
        <v>3</v>
      </c>
      <c r="C25" s="26"/>
      <c r="D25" s="28"/>
      <c r="E25" s="22" t="s">
        <v>31</v>
      </c>
      <c r="G25" s="33"/>
      <c r="I25" s="34"/>
      <c r="J25" s="35"/>
      <c r="K25" s="32"/>
    </row>
    <row r="26" spans="2:11" ht="16.899999999999999" thickBot="1" x14ac:dyDescent="0.5">
      <c r="B26" s="25">
        <v>4</v>
      </c>
      <c r="C26" s="26"/>
      <c r="D26" s="28"/>
      <c r="E26" s="22" t="s">
        <v>32</v>
      </c>
      <c r="G26" s="33"/>
      <c r="I26" s="34"/>
      <c r="J26" s="32"/>
      <c r="K26" s="35"/>
    </row>
    <row r="27" spans="2:11" ht="16.899999999999999" thickBot="1" x14ac:dyDescent="0.5">
      <c r="B27" s="25">
        <v>5</v>
      </c>
      <c r="C27" s="26"/>
      <c r="D27" s="28"/>
      <c r="E27" s="22" t="s">
        <v>33</v>
      </c>
      <c r="G27" s="36" t="s">
        <v>34</v>
      </c>
      <c r="H27" s="37"/>
      <c r="I27" s="38"/>
      <c r="J27" s="39"/>
      <c r="K27" s="39"/>
    </row>
    <row r="28" spans="2:11" ht="16.899999999999999" thickBot="1" x14ac:dyDescent="0.5">
      <c r="B28" s="18"/>
      <c r="C28" s="58"/>
      <c r="D28" s="59"/>
    </row>
    <row r="29" spans="2:11" ht="16.899999999999999" thickBot="1" x14ac:dyDescent="0.5"/>
    <row r="30" spans="2:11" ht="16.899999999999999" thickBot="1" x14ac:dyDescent="0.5">
      <c r="G30" s="379" t="s">
        <v>0</v>
      </c>
      <c r="H30" s="380"/>
      <c r="I30" s="380"/>
      <c r="J30" s="27" t="s">
        <v>1</v>
      </c>
      <c r="K30" s="27" t="s">
        <v>2</v>
      </c>
    </row>
    <row r="31" spans="2:11" ht="16.899999999999999" thickBot="1" x14ac:dyDescent="0.5">
      <c r="C31" s="384"/>
      <c r="D31" s="384"/>
      <c r="G31" s="29" t="s">
        <v>7</v>
      </c>
      <c r="H31" s="30" t="s">
        <v>47</v>
      </c>
      <c r="I31" s="31" t="s">
        <v>7</v>
      </c>
      <c r="J31" s="32"/>
      <c r="K31" s="32"/>
    </row>
    <row r="32" spans="2:11" ht="16.899999999999999" thickTop="1" x14ac:dyDescent="0.45">
      <c r="C32" s="40"/>
      <c r="D32" s="41"/>
      <c r="G32" s="42"/>
      <c r="H32" s="43"/>
      <c r="I32" s="44"/>
      <c r="J32" s="35"/>
      <c r="K32" s="32"/>
    </row>
    <row r="33" spans="3:11" x14ac:dyDescent="0.45">
      <c r="C33" s="45"/>
      <c r="D33" s="41"/>
      <c r="G33" s="42"/>
      <c r="H33" s="43"/>
      <c r="I33" s="44"/>
      <c r="J33" s="35"/>
      <c r="K33" s="35"/>
    </row>
    <row r="34" spans="3:11" x14ac:dyDescent="0.45">
      <c r="C34" s="56"/>
      <c r="D34" s="41"/>
      <c r="G34" s="42"/>
      <c r="H34" s="43"/>
      <c r="I34" s="44"/>
      <c r="J34" s="32"/>
      <c r="K34" s="35"/>
    </row>
    <row r="35" spans="3:11" ht="16.899999999999999" thickBot="1" x14ac:dyDescent="0.5">
      <c r="C35" s="45"/>
      <c r="D35" s="41"/>
      <c r="G35" s="36" t="s">
        <v>36</v>
      </c>
      <c r="H35" s="37"/>
      <c r="I35" s="38"/>
      <c r="J35" s="39"/>
      <c r="K35" s="39"/>
    </row>
    <row r="36" spans="3:11" ht="16.899999999999999" thickBot="1" x14ac:dyDescent="0.5">
      <c r="C36" s="45"/>
      <c r="D36" s="41"/>
    </row>
    <row r="37" spans="3:11" ht="16.899999999999999" thickBot="1" x14ac:dyDescent="0.5">
      <c r="C37" s="46"/>
      <c r="D37" s="47"/>
      <c r="G37" s="379" t="s">
        <v>0</v>
      </c>
      <c r="H37" s="380"/>
      <c r="I37" s="380"/>
      <c r="J37" s="27" t="s">
        <v>1</v>
      </c>
      <c r="K37" s="27" t="s">
        <v>2</v>
      </c>
    </row>
    <row r="38" spans="3:11" x14ac:dyDescent="0.45">
      <c r="C38" s="56"/>
      <c r="D38" s="56"/>
      <c r="G38" s="29" t="s">
        <v>7</v>
      </c>
      <c r="H38" s="30" t="s">
        <v>48</v>
      </c>
      <c r="I38" s="31" t="s">
        <v>7</v>
      </c>
      <c r="J38" s="32"/>
      <c r="K38" s="32"/>
    </row>
    <row r="39" spans="3:11" x14ac:dyDescent="0.45">
      <c r="C39" s="402"/>
      <c r="D39" s="403"/>
      <c r="G39" s="42"/>
      <c r="H39" s="43"/>
      <c r="I39" s="44"/>
      <c r="J39" s="35"/>
      <c r="K39" s="32"/>
    </row>
    <row r="40" spans="3:11" x14ac:dyDescent="0.45">
      <c r="G40" s="42"/>
      <c r="H40" s="43"/>
      <c r="I40" s="44"/>
      <c r="J40" s="35"/>
      <c r="K40" s="35"/>
    </row>
    <row r="41" spans="3:11" x14ac:dyDescent="0.45">
      <c r="G41" s="42"/>
      <c r="H41" s="43"/>
      <c r="I41" s="44"/>
      <c r="J41" s="32"/>
      <c r="K41" s="35"/>
    </row>
    <row r="42" spans="3:11" ht="16.899999999999999" thickBot="1" x14ac:dyDescent="0.5">
      <c r="G42" s="36" t="s">
        <v>38</v>
      </c>
      <c r="H42" s="37"/>
      <c r="I42" s="38"/>
      <c r="J42" s="39"/>
      <c r="K42" s="39"/>
    </row>
    <row r="43" spans="3:11" ht="16.899999999999999" thickBot="1" x14ac:dyDescent="0.5"/>
    <row r="44" spans="3:11" ht="16.899999999999999" thickBot="1" x14ac:dyDescent="0.5">
      <c r="G44" s="379" t="s">
        <v>0</v>
      </c>
      <c r="H44" s="380"/>
      <c r="I44" s="380"/>
      <c r="J44" s="27" t="s">
        <v>1</v>
      </c>
      <c r="K44" s="27" t="s">
        <v>2</v>
      </c>
    </row>
    <row r="45" spans="3:11" x14ac:dyDescent="0.45">
      <c r="G45" s="29" t="s">
        <v>7</v>
      </c>
      <c r="H45" s="30" t="s">
        <v>49</v>
      </c>
      <c r="I45" s="31" t="s">
        <v>7</v>
      </c>
      <c r="J45" s="32"/>
      <c r="K45" s="32"/>
    </row>
    <row r="46" spans="3:11" x14ac:dyDescent="0.45">
      <c r="G46" s="42"/>
      <c r="H46" s="43"/>
      <c r="I46" s="44"/>
      <c r="J46" s="35"/>
      <c r="K46" s="32"/>
    </row>
    <row r="47" spans="3:11" x14ac:dyDescent="0.45">
      <c r="G47" s="42"/>
      <c r="H47" s="43"/>
      <c r="I47" s="44"/>
      <c r="J47" s="35"/>
      <c r="K47" s="35"/>
    </row>
    <row r="48" spans="3:11" x14ac:dyDescent="0.45">
      <c r="G48" s="42"/>
      <c r="H48" s="43"/>
      <c r="I48" s="44"/>
      <c r="J48" s="32"/>
      <c r="K48" s="35"/>
    </row>
    <row r="49" spans="3:11" ht="16.899999999999999" thickBot="1" x14ac:dyDescent="0.5">
      <c r="G49" s="36" t="s">
        <v>40</v>
      </c>
      <c r="H49" s="37"/>
      <c r="I49" s="38"/>
      <c r="J49" s="39"/>
      <c r="K49" s="39"/>
    </row>
    <row r="50" spans="3:11" ht="16.899999999999999" thickBot="1" x14ac:dyDescent="0.5"/>
    <row r="51" spans="3:11" ht="16.899999999999999" thickBot="1" x14ac:dyDescent="0.5">
      <c r="G51" s="379" t="s">
        <v>0</v>
      </c>
      <c r="H51" s="380"/>
      <c r="I51" s="380"/>
      <c r="J51" s="27" t="s">
        <v>1</v>
      </c>
      <c r="K51" s="27" t="s">
        <v>2</v>
      </c>
    </row>
    <row r="52" spans="3:11" x14ac:dyDescent="0.45">
      <c r="G52" s="29" t="s">
        <v>7</v>
      </c>
      <c r="H52" s="30" t="s">
        <v>50</v>
      </c>
      <c r="I52" s="31" t="s">
        <v>7</v>
      </c>
      <c r="J52" s="32"/>
      <c r="K52" s="32"/>
    </row>
    <row r="53" spans="3:11" x14ac:dyDescent="0.45">
      <c r="C53" s="41"/>
      <c r="G53" s="42"/>
      <c r="H53" s="43"/>
      <c r="I53" s="44"/>
      <c r="J53" s="35"/>
      <c r="K53" s="32"/>
    </row>
    <row r="54" spans="3:11" x14ac:dyDescent="0.45">
      <c r="G54" s="42"/>
      <c r="H54" s="43"/>
      <c r="I54" s="44"/>
      <c r="J54" s="35"/>
      <c r="K54" s="35"/>
    </row>
    <row r="55" spans="3:11" x14ac:dyDescent="0.45">
      <c r="G55" s="42"/>
      <c r="H55" s="43"/>
      <c r="I55" s="44"/>
      <c r="J55" s="32"/>
      <c r="K55" s="35"/>
    </row>
    <row r="56" spans="3:11" ht="16.899999999999999" thickBot="1" x14ac:dyDescent="0.5">
      <c r="G56" s="36" t="s">
        <v>42</v>
      </c>
      <c r="H56" s="37"/>
      <c r="I56" s="38"/>
      <c r="J56" s="39"/>
      <c r="K56" s="39"/>
    </row>
    <row r="57" spans="3:11" ht="16.899999999999999" thickBot="1" x14ac:dyDescent="0.5"/>
    <row r="58" spans="3:11" ht="16.899999999999999" thickBot="1" x14ac:dyDescent="0.5">
      <c r="G58" s="379" t="s">
        <v>0</v>
      </c>
      <c r="H58" s="380"/>
      <c r="I58" s="380"/>
      <c r="J58" s="27" t="s">
        <v>1</v>
      </c>
      <c r="K58" s="27" t="s">
        <v>2</v>
      </c>
    </row>
    <row r="59" spans="3:11" x14ac:dyDescent="0.45">
      <c r="G59" s="29" t="s">
        <v>7</v>
      </c>
      <c r="H59" s="30" t="s">
        <v>51</v>
      </c>
      <c r="I59" s="31" t="s">
        <v>7</v>
      </c>
      <c r="J59" s="32"/>
      <c r="K59" s="32"/>
    </row>
    <row r="60" spans="3:11" x14ac:dyDescent="0.45">
      <c r="G60" s="42"/>
      <c r="H60" s="43"/>
      <c r="I60" s="44"/>
      <c r="J60" s="35"/>
      <c r="K60" s="32"/>
    </row>
    <row r="61" spans="3:11" x14ac:dyDescent="0.45">
      <c r="G61" s="42"/>
      <c r="H61" s="43"/>
      <c r="I61" s="44"/>
      <c r="J61" s="35"/>
      <c r="K61" s="35"/>
    </row>
    <row r="62" spans="3:11" x14ac:dyDescent="0.45">
      <c r="G62" s="42"/>
      <c r="H62" s="43"/>
      <c r="I62" s="44"/>
      <c r="J62" s="32"/>
      <c r="K62" s="35"/>
    </row>
    <row r="63" spans="3:11" ht="16.899999999999999" thickBot="1" x14ac:dyDescent="0.5">
      <c r="G63" s="36" t="s">
        <v>44</v>
      </c>
      <c r="H63" s="37"/>
      <c r="I63" s="38"/>
      <c r="J63" s="39"/>
      <c r="K63" s="39"/>
    </row>
  </sheetData>
  <mergeCells count="16">
    <mergeCell ref="C18:E18"/>
    <mergeCell ref="B2:L4"/>
    <mergeCell ref="B5:L6"/>
    <mergeCell ref="B8:B9"/>
    <mergeCell ref="C8:D9"/>
    <mergeCell ref="E8:E9"/>
    <mergeCell ref="C39:D39"/>
    <mergeCell ref="G44:I44"/>
    <mergeCell ref="G51:I51"/>
    <mergeCell ref="G58:I58"/>
    <mergeCell ref="B21:B22"/>
    <mergeCell ref="C21:C22"/>
    <mergeCell ref="G23:I23"/>
    <mergeCell ref="G30:I30"/>
    <mergeCell ref="C31:D31"/>
    <mergeCell ref="G37:I37"/>
  </mergeCells>
  <pageMargins left="0.70866141732283472" right="0.70866141732283472" top="0.74803149606299213" bottom="0.74803149606299213" header="0.31496062992125984" footer="0.31496062992125984"/>
  <pageSetup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C821B-34BF-4FB1-AF42-0BBE827258CC}">
  <dimension ref="B1:N66"/>
  <sheetViews>
    <sheetView workbookViewId="0">
      <selection activeCell="C11" sqref="C11"/>
    </sheetView>
  </sheetViews>
  <sheetFormatPr baseColWidth="10" defaultColWidth="10.86328125" defaultRowHeight="16.5" x14ac:dyDescent="0.45"/>
  <cols>
    <col min="1" max="1" width="0.86328125" style="13" customWidth="1"/>
    <col min="2" max="2" width="7.86328125" style="13" bestFit="1" customWidth="1"/>
    <col min="3" max="3" width="19.796875" style="13" customWidth="1"/>
    <col min="4" max="4" width="18" style="13" customWidth="1"/>
    <col min="5" max="5" width="15.86328125" style="13" customWidth="1"/>
    <col min="6" max="6" width="19" style="13" bestFit="1" customWidth="1"/>
    <col min="7" max="7" width="14" style="13" customWidth="1"/>
    <col min="8" max="8" width="15.86328125" style="13" customWidth="1"/>
    <col min="9" max="9" width="16.33203125" style="13" customWidth="1"/>
    <col min="10" max="10" width="14.19921875" style="13" customWidth="1"/>
    <col min="11" max="11" width="14.1328125" style="13" customWidth="1"/>
    <col min="12" max="12" width="5" style="13" customWidth="1"/>
    <col min="13" max="13" width="2.53125" style="13" bestFit="1" customWidth="1"/>
    <col min="14" max="14" width="18.86328125" style="13" bestFit="1" customWidth="1"/>
    <col min="15" max="16384" width="10.86328125" style="13"/>
  </cols>
  <sheetData>
    <row r="1" spans="2:12" ht="16.899999999999999" thickBot="1" x14ac:dyDescent="0.5"/>
    <row r="2" spans="2:12" x14ac:dyDescent="0.45">
      <c r="B2" s="388" t="s">
        <v>409</v>
      </c>
      <c r="C2" s="389"/>
      <c r="D2" s="389"/>
      <c r="E2" s="389"/>
      <c r="F2" s="389"/>
      <c r="G2" s="389"/>
      <c r="H2" s="389"/>
      <c r="I2" s="389"/>
      <c r="J2" s="389"/>
      <c r="K2" s="389"/>
      <c r="L2" s="390"/>
    </row>
    <row r="3" spans="2:12" x14ac:dyDescent="0.45">
      <c r="B3" s="391"/>
      <c r="C3" s="392"/>
      <c r="D3" s="392"/>
      <c r="E3" s="392"/>
      <c r="F3" s="392"/>
      <c r="G3" s="392"/>
      <c r="H3" s="392"/>
      <c r="I3" s="392"/>
      <c r="J3" s="392"/>
      <c r="K3" s="392"/>
      <c r="L3" s="393"/>
    </row>
    <row r="4" spans="2:12" ht="16.899999999999999" thickBot="1" x14ac:dyDescent="0.5">
      <c r="B4" s="394"/>
      <c r="C4" s="395"/>
      <c r="D4" s="395"/>
      <c r="E4" s="395"/>
      <c r="F4" s="395"/>
      <c r="G4" s="395"/>
      <c r="H4" s="395"/>
      <c r="I4" s="395"/>
      <c r="J4" s="395"/>
      <c r="K4" s="395"/>
      <c r="L4" s="396"/>
    </row>
    <row r="5" spans="2:12" x14ac:dyDescent="0.45">
      <c r="B5" s="397" t="s">
        <v>408</v>
      </c>
      <c r="C5" s="397"/>
      <c r="D5" s="397"/>
      <c r="E5" s="397"/>
      <c r="F5" s="397"/>
      <c r="G5" s="397"/>
      <c r="H5" s="397"/>
      <c r="I5" s="397"/>
      <c r="J5" s="397"/>
      <c r="K5" s="397"/>
      <c r="L5" s="397"/>
    </row>
    <row r="6" spans="2:12" ht="14.55" customHeight="1" x14ac:dyDescent="0.45"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</row>
    <row r="7" spans="2:12" hidden="1" x14ac:dyDescent="0.45"/>
    <row r="8" spans="2:12" ht="16.899999999999999" thickBot="1" x14ac:dyDescent="0.5"/>
    <row r="9" spans="2:12" x14ac:dyDescent="0.45">
      <c r="B9" s="381" t="s">
        <v>13</v>
      </c>
      <c r="C9" s="398" t="s">
        <v>14</v>
      </c>
      <c r="D9" s="399"/>
      <c r="E9" s="381" t="s">
        <v>15</v>
      </c>
      <c r="F9" s="14" t="s">
        <v>16</v>
      </c>
      <c r="G9" s="15" t="s">
        <v>17</v>
      </c>
      <c r="H9" s="15" t="s">
        <v>18</v>
      </c>
      <c r="I9" s="15" t="s">
        <v>19</v>
      </c>
      <c r="J9" s="15" t="s">
        <v>20</v>
      </c>
      <c r="K9" s="15" t="s">
        <v>21</v>
      </c>
    </row>
    <row r="10" spans="2:12" ht="16.899999999999999" thickBot="1" x14ac:dyDescent="0.5">
      <c r="B10" s="382"/>
      <c r="C10" s="400"/>
      <c r="D10" s="401"/>
      <c r="E10" s="382"/>
      <c r="F10" s="16" t="s">
        <v>407</v>
      </c>
      <c r="G10" s="17">
        <v>2024</v>
      </c>
      <c r="H10" s="17">
        <v>2025</v>
      </c>
      <c r="I10" s="17">
        <v>2026</v>
      </c>
      <c r="J10" s="17">
        <v>2027</v>
      </c>
      <c r="K10" s="17">
        <v>2028</v>
      </c>
    </row>
    <row r="11" spans="2:12" ht="16.899999999999999" thickBot="1" x14ac:dyDescent="0.5">
      <c r="B11" s="300">
        <v>1</v>
      </c>
      <c r="C11" s="301" t="s">
        <v>397</v>
      </c>
      <c r="D11" s="302"/>
      <c r="E11" s="303">
        <v>45658</v>
      </c>
      <c r="F11" s="304">
        <v>9000000</v>
      </c>
      <c r="G11" s="311"/>
      <c r="H11" s="311"/>
      <c r="I11" s="311"/>
      <c r="J11" s="311"/>
      <c r="K11" s="311"/>
    </row>
    <row r="12" spans="2:12" ht="16.899999999999999" thickBot="1" x14ac:dyDescent="0.5">
      <c r="B12" s="300">
        <v>2</v>
      </c>
      <c r="C12" s="301" t="s">
        <v>398</v>
      </c>
      <c r="D12" s="302"/>
      <c r="E12" s="303">
        <v>45658</v>
      </c>
      <c r="F12" s="304">
        <v>15000000</v>
      </c>
      <c r="G12" s="311"/>
      <c r="H12" s="311"/>
      <c r="I12" s="311"/>
      <c r="J12" s="311"/>
      <c r="K12" s="311"/>
    </row>
    <row r="13" spans="2:12" ht="16.899999999999999" thickBot="1" x14ac:dyDescent="0.5">
      <c r="B13" s="300">
        <v>3</v>
      </c>
      <c r="C13" s="301" t="s">
        <v>399</v>
      </c>
      <c r="D13" s="302"/>
      <c r="E13" s="303">
        <v>46023</v>
      </c>
      <c r="F13" s="304">
        <v>21000000</v>
      </c>
      <c r="G13" s="311"/>
      <c r="H13" s="311"/>
      <c r="I13" s="311"/>
      <c r="J13" s="311"/>
      <c r="K13" s="311"/>
    </row>
    <row r="14" spans="2:12" ht="16.899999999999999" thickBot="1" x14ac:dyDescent="0.5">
      <c r="B14" s="305">
        <v>4</v>
      </c>
      <c r="C14" s="306" t="s">
        <v>400</v>
      </c>
      <c r="D14" s="307"/>
      <c r="E14" s="308">
        <v>44927</v>
      </c>
      <c r="F14" s="309">
        <v>5000000</v>
      </c>
      <c r="G14" s="312"/>
      <c r="H14" s="312"/>
      <c r="I14" s="312"/>
      <c r="J14" s="312"/>
      <c r="K14" s="312"/>
    </row>
    <row r="15" spans="2:12" ht="16.899999999999999" thickBot="1" x14ac:dyDescent="0.5">
      <c r="B15" s="300">
        <v>5</v>
      </c>
      <c r="C15" s="301" t="s">
        <v>401</v>
      </c>
      <c r="D15" s="302"/>
      <c r="E15" s="303">
        <v>44562</v>
      </c>
      <c r="F15" s="304">
        <v>4000000</v>
      </c>
      <c r="G15" s="311"/>
      <c r="H15" s="311"/>
      <c r="I15" s="311"/>
      <c r="J15" s="311"/>
      <c r="K15" s="311"/>
    </row>
    <row r="16" spans="2:12" ht="16.899999999999999" thickBot="1" x14ac:dyDescent="0.5">
      <c r="B16" s="300">
        <v>6</v>
      </c>
      <c r="C16" s="301" t="s">
        <v>402</v>
      </c>
      <c r="D16" s="302"/>
      <c r="E16" s="303">
        <v>46023</v>
      </c>
      <c r="F16" s="304">
        <v>24000000</v>
      </c>
      <c r="G16" s="311"/>
      <c r="H16" s="311"/>
      <c r="I16" s="311"/>
      <c r="J16" s="311"/>
      <c r="K16" s="311"/>
    </row>
    <row r="17" spans="2:14" ht="16.899999999999999" thickBot="1" x14ac:dyDescent="0.5">
      <c r="B17" s="300">
        <v>7</v>
      </c>
      <c r="C17" s="301" t="s">
        <v>403</v>
      </c>
      <c r="D17" s="302"/>
      <c r="E17" s="303">
        <v>45292</v>
      </c>
      <c r="F17" s="304">
        <v>15000000</v>
      </c>
      <c r="G17" s="311"/>
      <c r="H17" s="311"/>
      <c r="I17" s="311"/>
      <c r="J17" s="311"/>
      <c r="K17" s="311"/>
    </row>
    <row r="18" spans="2:14" ht="16.899999999999999" thickBot="1" x14ac:dyDescent="0.5">
      <c r="B18" s="300">
        <v>8</v>
      </c>
      <c r="C18" s="301" t="s">
        <v>404</v>
      </c>
      <c r="D18" s="302"/>
      <c r="E18" s="303">
        <v>46023</v>
      </c>
      <c r="F18" s="304">
        <v>18000000</v>
      </c>
      <c r="G18" s="311"/>
      <c r="H18" s="311"/>
      <c r="I18" s="311"/>
      <c r="J18" s="311"/>
      <c r="K18" s="311"/>
    </row>
    <row r="19" spans="2:14" ht="16.899999999999999" thickBot="1" x14ac:dyDescent="0.5">
      <c r="B19" s="300">
        <v>9</v>
      </c>
      <c r="C19" s="301" t="s">
        <v>405</v>
      </c>
      <c r="D19" s="302"/>
      <c r="E19" s="303">
        <v>45292</v>
      </c>
      <c r="F19" s="304">
        <v>9000000</v>
      </c>
      <c r="G19" s="311"/>
      <c r="H19" s="311"/>
      <c r="I19" s="311"/>
      <c r="J19" s="311"/>
      <c r="K19" s="311"/>
    </row>
    <row r="20" spans="2:14" ht="16.899999999999999" thickBot="1" x14ac:dyDescent="0.5">
      <c r="B20" s="310">
        <v>10</v>
      </c>
      <c r="C20" s="306" t="s">
        <v>406</v>
      </c>
      <c r="D20" s="49"/>
      <c r="E20" s="50">
        <v>43831</v>
      </c>
      <c r="F20" s="51">
        <v>4000000</v>
      </c>
      <c r="G20" s="52"/>
      <c r="H20" s="52"/>
      <c r="I20" s="52"/>
      <c r="J20" s="52"/>
      <c r="K20" s="52"/>
    </row>
    <row r="21" spans="2:14" s="21" customFormat="1" ht="16.899999999999999" thickBot="1" x14ac:dyDescent="0.5">
      <c r="B21" s="310"/>
      <c r="C21" s="386" t="s">
        <v>12</v>
      </c>
      <c r="D21" s="386"/>
      <c r="E21" s="387"/>
      <c r="F21" s="19">
        <f t="shared" ref="F21" si="0">SUM(F11:F20)</f>
        <v>124000000</v>
      </c>
      <c r="G21" s="20"/>
      <c r="H21" s="20"/>
      <c r="I21" s="20"/>
      <c r="J21" s="20"/>
      <c r="K21" s="20"/>
      <c r="N21" s="313"/>
    </row>
    <row r="22" spans="2:14" ht="16.899999999999999" thickBot="1" x14ac:dyDescent="0.5">
      <c r="N22" s="41"/>
    </row>
    <row r="23" spans="2:14" ht="16.899999999999999" thickBot="1" x14ac:dyDescent="0.5">
      <c r="E23" s="22" t="s">
        <v>23</v>
      </c>
      <c r="H23" s="23"/>
      <c r="I23" s="24"/>
    </row>
    <row r="24" spans="2:14" x14ac:dyDescent="0.45">
      <c r="B24" s="381" t="s">
        <v>24</v>
      </c>
      <c r="C24" s="381" t="s">
        <v>25</v>
      </c>
      <c r="D24" s="14" t="s">
        <v>26</v>
      </c>
    </row>
    <row r="25" spans="2:14" ht="16.899999999999999" thickBot="1" x14ac:dyDescent="0.5">
      <c r="B25" s="382"/>
      <c r="C25" s="382"/>
      <c r="D25" s="16" t="s">
        <v>27</v>
      </c>
    </row>
    <row r="26" spans="2:14" ht="16.899999999999999" thickBot="1" x14ac:dyDescent="0.5">
      <c r="B26" s="25">
        <v>1</v>
      </c>
      <c r="C26" s="26"/>
      <c r="D26" s="28"/>
      <c r="E26" s="22"/>
      <c r="F26" s="22"/>
      <c r="G26" s="379" t="s">
        <v>0</v>
      </c>
      <c r="H26" s="380"/>
      <c r="I26" s="383"/>
      <c r="J26" s="27" t="s">
        <v>1</v>
      </c>
      <c r="K26" s="27" t="s">
        <v>2</v>
      </c>
    </row>
    <row r="27" spans="2:14" ht="16.899999999999999" thickBot="1" x14ac:dyDescent="0.5">
      <c r="B27" s="25">
        <v>2</v>
      </c>
      <c r="C27" s="26"/>
      <c r="D27" s="28"/>
      <c r="E27" s="22"/>
      <c r="G27" s="29"/>
      <c r="H27" s="30"/>
      <c r="I27" s="31"/>
      <c r="J27" s="32"/>
      <c r="K27" s="32"/>
    </row>
    <row r="28" spans="2:14" ht="16.899999999999999" thickBot="1" x14ac:dyDescent="0.5">
      <c r="B28" s="25">
        <v>3</v>
      </c>
      <c r="C28" s="26"/>
      <c r="D28" s="28"/>
      <c r="E28" s="22"/>
      <c r="G28" s="33"/>
      <c r="I28" s="34"/>
      <c r="J28" s="35"/>
      <c r="K28" s="32"/>
    </row>
    <row r="29" spans="2:14" ht="16.899999999999999" thickBot="1" x14ac:dyDescent="0.5">
      <c r="B29" s="25">
        <v>4</v>
      </c>
      <c r="C29" s="26"/>
      <c r="D29" s="28"/>
      <c r="E29" s="22"/>
      <c r="G29" s="33"/>
      <c r="I29" s="34"/>
      <c r="J29" s="32"/>
      <c r="K29" s="35"/>
    </row>
    <row r="30" spans="2:14" ht="16.899999999999999" thickBot="1" x14ac:dyDescent="0.5">
      <c r="B30" s="25">
        <v>5</v>
      </c>
      <c r="C30" s="26"/>
      <c r="D30" s="28"/>
      <c r="E30" s="22"/>
      <c r="G30" s="36"/>
      <c r="H30" s="37"/>
      <c r="I30" s="38"/>
      <c r="J30" s="39"/>
      <c r="K30" s="39"/>
    </row>
    <row r="31" spans="2:14" ht="16.899999999999999" thickBot="1" x14ac:dyDescent="0.5">
      <c r="B31" s="18"/>
      <c r="C31" s="58"/>
      <c r="D31" s="314"/>
    </row>
    <row r="32" spans="2:14" ht="16.899999999999999" thickBot="1" x14ac:dyDescent="0.5">
      <c r="D32" s="41"/>
    </row>
    <row r="33" spans="3:11" ht="16.899999999999999" thickBot="1" x14ac:dyDescent="0.5">
      <c r="G33" s="379" t="s">
        <v>0</v>
      </c>
      <c r="H33" s="380"/>
      <c r="I33" s="380"/>
      <c r="J33" s="27" t="s">
        <v>1</v>
      </c>
      <c r="K33" s="27" t="s">
        <v>2</v>
      </c>
    </row>
    <row r="34" spans="3:11" ht="16.899999999999999" thickBot="1" x14ac:dyDescent="0.5">
      <c r="C34" s="384"/>
      <c r="D34" s="384"/>
      <c r="G34" s="29"/>
      <c r="H34" s="30"/>
      <c r="I34" s="31"/>
      <c r="J34" s="32"/>
      <c r="K34" s="32"/>
    </row>
    <row r="35" spans="3:11" ht="16.899999999999999" thickTop="1" x14ac:dyDescent="0.45">
      <c r="C35" s="40"/>
      <c r="D35" s="41"/>
      <c r="F35" s="207"/>
      <c r="G35" s="42"/>
      <c r="H35" s="43"/>
      <c r="I35" s="44"/>
      <c r="J35" s="35"/>
      <c r="K35" s="32"/>
    </row>
    <row r="36" spans="3:11" x14ac:dyDescent="0.45">
      <c r="C36" s="45"/>
      <c r="D36" s="41"/>
      <c r="F36" s="207"/>
      <c r="G36" s="42"/>
      <c r="H36" s="43"/>
      <c r="I36" s="44"/>
      <c r="J36" s="35"/>
      <c r="K36" s="35"/>
    </row>
    <row r="37" spans="3:11" x14ac:dyDescent="0.45">
      <c r="C37" s="56"/>
      <c r="D37" s="41"/>
      <c r="F37" s="207"/>
      <c r="G37" s="42"/>
      <c r="H37" s="43"/>
      <c r="I37" s="44"/>
      <c r="J37" s="32"/>
      <c r="K37" s="35"/>
    </row>
    <row r="38" spans="3:11" ht="16.899999999999999" thickBot="1" x14ac:dyDescent="0.5">
      <c r="C38" s="45"/>
      <c r="D38" s="41"/>
      <c r="G38" s="36"/>
      <c r="H38" s="37"/>
      <c r="I38" s="38"/>
      <c r="J38" s="39"/>
      <c r="K38" s="39"/>
    </row>
    <row r="39" spans="3:11" ht="16.899999999999999" thickBot="1" x14ac:dyDescent="0.5">
      <c r="C39" s="45"/>
      <c r="D39" s="41"/>
    </row>
    <row r="40" spans="3:11" ht="16.899999999999999" thickBot="1" x14ac:dyDescent="0.5">
      <c r="C40" s="46"/>
      <c r="D40" s="47"/>
      <c r="G40" s="379" t="s">
        <v>0</v>
      </c>
      <c r="H40" s="380"/>
      <c r="I40" s="380"/>
      <c r="J40" s="27" t="s">
        <v>1</v>
      </c>
      <c r="K40" s="27" t="s">
        <v>2</v>
      </c>
    </row>
    <row r="41" spans="3:11" x14ac:dyDescent="0.45">
      <c r="C41" s="56"/>
      <c r="D41" s="56"/>
      <c r="G41" s="29"/>
      <c r="H41" s="30"/>
      <c r="I41" s="31"/>
      <c r="J41" s="32"/>
      <c r="K41" s="32"/>
    </row>
    <row r="42" spans="3:11" x14ac:dyDescent="0.45">
      <c r="C42" s="410"/>
      <c r="D42" s="378"/>
      <c r="G42" s="42"/>
      <c r="H42" s="43"/>
      <c r="I42" s="44"/>
      <c r="J42" s="35"/>
      <c r="K42" s="32"/>
    </row>
    <row r="43" spans="3:11" ht="16.899999999999999" thickBot="1" x14ac:dyDescent="0.5">
      <c r="G43" s="42"/>
      <c r="H43" s="43"/>
      <c r="I43" s="44"/>
      <c r="J43" s="35"/>
      <c r="K43" s="35"/>
    </row>
    <row r="44" spans="3:11" ht="16.899999999999999" thickBot="1" x14ac:dyDescent="0.5">
      <c r="C44" s="411"/>
      <c r="D44" s="412"/>
      <c r="G44" s="42"/>
      <c r="H44" s="43"/>
      <c r="I44" s="44"/>
      <c r="J44" s="32"/>
      <c r="K44" s="35"/>
    </row>
    <row r="45" spans="3:11" ht="17.25" thickTop="1" thickBot="1" x14ac:dyDescent="0.5">
      <c r="C45" s="315"/>
      <c r="D45" s="316"/>
      <c r="G45" s="36"/>
      <c r="H45" s="37"/>
      <c r="I45" s="38"/>
      <c r="J45" s="39"/>
      <c r="K45" s="39"/>
    </row>
    <row r="46" spans="3:11" ht="16.899999999999999" thickBot="1" x14ac:dyDescent="0.5">
      <c r="C46" s="45"/>
      <c r="D46" s="41"/>
    </row>
    <row r="47" spans="3:11" ht="16.899999999999999" thickBot="1" x14ac:dyDescent="0.5">
      <c r="C47" s="56"/>
      <c r="D47" s="41"/>
      <c r="G47" s="379" t="s">
        <v>0</v>
      </c>
      <c r="H47" s="380"/>
      <c r="I47" s="380"/>
      <c r="J47" s="27" t="s">
        <v>1</v>
      </c>
      <c r="K47" s="27" t="s">
        <v>2</v>
      </c>
    </row>
    <row r="48" spans="3:11" x14ac:dyDescent="0.45">
      <c r="C48" s="45"/>
      <c r="D48" s="41"/>
      <c r="G48" s="29"/>
      <c r="H48" s="30"/>
      <c r="I48" s="31"/>
      <c r="J48" s="32"/>
      <c r="K48" s="32"/>
    </row>
    <row r="49" spans="3:11" x14ac:dyDescent="0.45">
      <c r="C49" s="45"/>
      <c r="D49" s="41"/>
      <c r="G49" s="42"/>
      <c r="H49" s="43"/>
      <c r="I49" s="44"/>
      <c r="J49" s="35"/>
      <c r="K49" s="32"/>
    </row>
    <row r="50" spans="3:11" x14ac:dyDescent="0.45">
      <c r="C50" s="46"/>
      <c r="D50" s="47"/>
      <c r="G50" s="42"/>
      <c r="H50" s="43"/>
      <c r="I50" s="44"/>
      <c r="J50" s="35"/>
      <c r="K50" s="35"/>
    </row>
    <row r="51" spans="3:11" x14ac:dyDescent="0.45">
      <c r="C51" s="56"/>
      <c r="D51" s="56"/>
      <c r="G51" s="42"/>
      <c r="H51" s="43"/>
      <c r="I51" s="44"/>
      <c r="J51" s="32"/>
      <c r="K51" s="35"/>
    </row>
    <row r="52" spans="3:11" ht="16.899999999999999" thickBot="1" x14ac:dyDescent="0.5">
      <c r="C52" s="410"/>
      <c r="D52" s="378"/>
      <c r="G52" s="36"/>
      <c r="H52" s="37"/>
      <c r="I52" s="38"/>
      <c r="J52" s="39"/>
      <c r="K52" s="39"/>
    </row>
    <row r="53" spans="3:11" ht="16.899999999999999" thickBot="1" x14ac:dyDescent="0.5"/>
    <row r="54" spans="3:11" ht="16.899999999999999" thickBot="1" x14ac:dyDescent="0.5">
      <c r="G54" s="379" t="s">
        <v>0</v>
      </c>
      <c r="H54" s="380"/>
      <c r="I54" s="380"/>
      <c r="J54" s="27" t="s">
        <v>1</v>
      </c>
      <c r="K54" s="27" t="s">
        <v>2</v>
      </c>
    </row>
    <row r="55" spans="3:11" x14ac:dyDescent="0.45">
      <c r="G55" s="29"/>
      <c r="H55" s="30"/>
      <c r="I55" s="31"/>
      <c r="J55" s="32"/>
      <c r="K55" s="32"/>
    </row>
    <row r="56" spans="3:11" x14ac:dyDescent="0.45">
      <c r="C56" s="41"/>
      <c r="G56" s="42"/>
      <c r="H56" s="43"/>
      <c r="I56" s="44"/>
      <c r="J56" s="35"/>
      <c r="K56" s="32"/>
    </row>
    <row r="57" spans="3:11" x14ac:dyDescent="0.45">
      <c r="E57" s="41"/>
      <c r="G57" s="42"/>
      <c r="H57" s="43"/>
      <c r="I57" s="44"/>
      <c r="J57" s="35"/>
      <c r="K57" s="35"/>
    </row>
    <row r="58" spans="3:11" x14ac:dyDescent="0.45">
      <c r="G58" s="42"/>
      <c r="H58" s="43"/>
      <c r="I58" s="44"/>
      <c r="J58" s="32"/>
      <c r="K58" s="35"/>
    </row>
    <row r="59" spans="3:11" ht="16.899999999999999" thickBot="1" x14ac:dyDescent="0.5">
      <c r="G59" s="36"/>
      <c r="H59" s="37"/>
      <c r="I59" s="38"/>
      <c r="J59" s="39"/>
      <c r="K59" s="39"/>
    </row>
    <row r="60" spans="3:11" ht="16.899999999999999" thickBot="1" x14ac:dyDescent="0.5"/>
    <row r="61" spans="3:11" ht="16.899999999999999" thickBot="1" x14ac:dyDescent="0.5">
      <c r="G61" s="379" t="s">
        <v>0</v>
      </c>
      <c r="H61" s="380"/>
      <c r="I61" s="380"/>
      <c r="J61" s="27" t="s">
        <v>1</v>
      </c>
      <c r="K61" s="27" t="s">
        <v>2</v>
      </c>
    </row>
    <row r="62" spans="3:11" x14ac:dyDescent="0.45">
      <c r="G62" s="29"/>
      <c r="H62" s="30"/>
      <c r="I62" s="31"/>
      <c r="J62" s="32"/>
      <c r="K62" s="32"/>
    </row>
    <row r="63" spans="3:11" x14ac:dyDescent="0.45">
      <c r="G63" s="42"/>
      <c r="H63" s="43"/>
      <c r="I63" s="44"/>
      <c r="J63" s="35"/>
      <c r="K63" s="32"/>
    </row>
    <row r="64" spans="3:11" x14ac:dyDescent="0.45">
      <c r="G64" s="42"/>
      <c r="H64" s="43"/>
      <c r="I64" s="44"/>
      <c r="J64" s="35"/>
      <c r="K64" s="35"/>
    </row>
    <row r="65" spans="7:11" x14ac:dyDescent="0.45">
      <c r="G65" s="42"/>
      <c r="H65" s="43"/>
      <c r="I65" s="44"/>
      <c r="J65" s="32"/>
      <c r="K65" s="35"/>
    </row>
    <row r="66" spans="7:11" ht="16.899999999999999" thickBot="1" x14ac:dyDescent="0.5">
      <c r="G66" s="36"/>
      <c r="H66" s="37"/>
      <c r="I66" s="38"/>
      <c r="J66" s="39"/>
      <c r="K66" s="39"/>
    </row>
  </sheetData>
  <mergeCells count="18">
    <mergeCell ref="G54:I54"/>
    <mergeCell ref="G61:I61"/>
    <mergeCell ref="G40:I40"/>
    <mergeCell ref="C42:D42"/>
    <mergeCell ref="C44:D44"/>
    <mergeCell ref="G47:I47"/>
    <mergeCell ref="C52:D52"/>
    <mergeCell ref="C34:D34"/>
    <mergeCell ref="B2:L4"/>
    <mergeCell ref="B5:L6"/>
    <mergeCell ref="B9:B10"/>
    <mergeCell ref="C9:D10"/>
    <mergeCell ref="E9:E10"/>
    <mergeCell ref="C21:E21"/>
    <mergeCell ref="B24:B25"/>
    <mergeCell ref="C24:C25"/>
    <mergeCell ref="G26:I26"/>
    <mergeCell ref="G33:I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FE160-A983-4BB7-AF11-0CC6A0928D27}">
  <dimension ref="B1:L27"/>
  <sheetViews>
    <sheetView workbookViewId="0">
      <selection activeCell="B17" sqref="B17:H18"/>
    </sheetView>
  </sheetViews>
  <sheetFormatPr baseColWidth="10" defaultColWidth="11.53125" defaultRowHeight="17.25" x14ac:dyDescent="0.45"/>
  <cols>
    <col min="1" max="1" width="3.46484375" style="60" customWidth="1"/>
    <col min="2" max="2" width="25.796875" style="60" customWidth="1"/>
    <col min="3" max="3" width="15.46484375" style="60" customWidth="1"/>
    <col min="4" max="4" width="20.46484375" style="60" customWidth="1"/>
    <col min="5" max="5" width="31.33203125" style="60" customWidth="1"/>
    <col min="6" max="6" width="23.46484375" style="60" customWidth="1"/>
    <col min="7" max="7" width="22" style="60" customWidth="1"/>
    <col min="8" max="8" width="11.53125" style="60"/>
    <col min="9" max="9" width="15.53125" style="60" bestFit="1" customWidth="1"/>
    <col min="10" max="16384" width="11.53125" style="60"/>
  </cols>
  <sheetData>
    <row r="1" spans="2:12" ht="17.649999999999999" thickBot="1" x14ac:dyDescent="0.5"/>
    <row r="2" spans="2:12" ht="7.8" customHeight="1" x14ac:dyDescent="0.45">
      <c r="B2" s="414" t="s">
        <v>410</v>
      </c>
      <c r="C2" s="415"/>
      <c r="D2" s="415"/>
      <c r="E2" s="415"/>
      <c r="F2" s="415"/>
      <c r="G2" s="415"/>
      <c r="H2" s="416"/>
    </row>
    <row r="3" spans="2:12" x14ac:dyDescent="0.45">
      <c r="B3" s="417"/>
      <c r="C3" s="418"/>
      <c r="D3" s="418"/>
      <c r="E3" s="418"/>
      <c r="F3" s="418"/>
      <c r="G3" s="418"/>
      <c r="H3" s="419"/>
    </row>
    <row r="4" spans="2:12" x14ac:dyDescent="0.45">
      <c r="B4" s="417"/>
      <c r="C4" s="418"/>
      <c r="D4" s="418"/>
      <c r="E4" s="418"/>
      <c r="F4" s="418"/>
      <c r="G4" s="418"/>
      <c r="H4" s="419"/>
    </row>
    <row r="5" spans="2:12" ht="9.6" customHeight="1" thickBot="1" x14ac:dyDescent="0.5">
      <c r="B5" s="420"/>
      <c r="C5" s="421"/>
      <c r="D5" s="421"/>
      <c r="E5" s="421"/>
      <c r="F5" s="421"/>
      <c r="G5" s="421"/>
      <c r="H5" s="422"/>
    </row>
    <row r="6" spans="2:12" ht="10.25" customHeight="1" thickBot="1" x14ac:dyDescent="0.5"/>
    <row r="7" spans="2:12" ht="45.4" thickBot="1" x14ac:dyDescent="0.5">
      <c r="B7" s="62" t="s">
        <v>52</v>
      </c>
      <c r="C7" s="63" t="s">
        <v>53</v>
      </c>
      <c r="D7" s="63" t="s">
        <v>415</v>
      </c>
      <c r="E7" s="64"/>
      <c r="F7" s="63" t="s">
        <v>411</v>
      </c>
    </row>
    <row r="8" spans="2:12" ht="17.649999999999999" thickBot="1" x14ac:dyDescent="0.5">
      <c r="B8" s="108" t="s">
        <v>165</v>
      </c>
      <c r="C8" s="177">
        <v>5000000</v>
      </c>
      <c r="D8" s="177">
        <v>35000000</v>
      </c>
      <c r="E8" s="200"/>
      <c r="F8" s="201">
        <v>18000000</v>
      </c>
    </row>
    <row r="9" spans="2:12" ht="17.649999999999999" thickBot="1" x14ac:dyDescent="0.5">
      <c r="B9" s="108" t="s">
        <v>166</v>
      </c>
      <c r="C9" s="177">
        <v>4000000</v>
      </c>
      <c r="D9" s="177">
        <v>45000000</v>
      </c>
      <c r="E9" s="200"/>
      <c r="F9" s="201">
        <v>24000000</v>
      </c>
      <c r="G9" s="423"/>
      <c r="H9" s="424"/>
    </row>
    <row r="10" spans="2:12" ht="17.649999999999999" thickBot="1" x14ac:dyDescent="0.5">
      <c r="B10" s="108" t="s">
        <v>167</v>
      </c>
      <c r="C10" s="177">
        <v>6000000</v>
      </c>
      <c r="D10" s="177">
        <v>55000000</v>
      </c>
      <c r="E10" s="200"/>
      <c r="F10" s="201">
        <v>85000000</v>
      </c>
    </row>
    <row r="11" spans="2:12" ht="17.649999999999999" thickBot="1" x14ac:dyDescent="0.5">
      <c r="B11" s="65" t="s">
        <v>168</v>
      </c>
      <c r="C11" s="202"/>
      <c r="D11" s="201">
        <v>30000000</v>
      </c>
      <c r="E11" s="200"/>
      <c r="F11" s="201">
        <v>10000000</v>
      </c>
    </row>
    <row r="12" spans="2:12" ht="18.600000000000001" customHeight="1" thickBot="1" x14ac:dyDescent="0.5">
      <c r="J12" s="413"/>
      <c r="K12" s="413"/>
      <c r="L12" s="413"/>
    </row>
    <row r="13" spans="2:12" x14ac:dyDescent="0.45">
      <c r="B13" s="425" t="s">
        <v>412</v>
      </c>
      <c r="C13" s="426"/>
      <c r="D13" s="426"/>
      <c r="E13" s="426"/>
      <c r="F13" s="426"/>
      <c r="G13" s="426"/>
      <c r="H13" s="427"/>
      <c r="J13" s="413"/>
      <c r="K13" s="413"/>
      <c r="L13" s="69"/>
    </row>
    <row r="14" spans="2:12" x14ac:dyDescent="0.45">
      <c r="B14" s="428"/>
      <c r="C14" s="429"/>
      <c r="D14" s="429"/>
      <c r="E14" s="429"/>
      <c r="F14" s="429"/>
      <c r="G14" s="429"/>
      <c r="H14" s="430"/>
      <c r="J14" s="413"/>
      <c r="K14" s="413"/>
      <c r="L14" s="69"/>
    </row>
    <row r="15" spans="2:12" ht="17.649999999999999" thickBot="1" x14ac:dyDescent="0.5">
      <c r="B15" s="431"/>
      <c r="C15" s="432"/>
      <c r="D15" s="432"/>
      <c r="E15" s="432"/>
      <c r="F15" s="432"/>
      <c r="G15" s="432"/>
      <c r="H15" s="433"/>
    </row>
    <row r="16" spans="2:12" ht="17.649999999999999" thickBot="1" x14ac:dyDescent="0.5"/>
    <row r="17" spans="2:9" x14ac:dyDescent="0.45">
      <c r="B17" s="436" t="s">
        <v>413</v>
      </c>
      <c r="C17" s="437"/>
      <c r="D17" s="437"/>
      <c r="E17" s="437"/>
      <c r="F17" s="437"/>
      <c r="G17" s="437"/>
      <c r="H17" s="438"/>
    </row>
    <row r="18" spans="2:9" ht="17.649999999999999" thickBot="1" x14ac:dyDescent="0.5">
      <c r="B18" s="439"/>
      <c r="C18" s="440"/>
      <c r="D18" s="440"/>
      <c r="E18" s="440"/>
      <c r="F18" s="440"/>
      <c r="G18" s="440"/>
      <c r="H18" s="441"/>
    </row>
    <row r="19" spans="2:9" ht="17.649999999999999" thickBot="1" x14ac:dyDescent="0.5"/>
    <row r="20" spans="2:9" x14ac:dyDescent="0.45">
      <c r="B20" s="434" t="s">
        <v>52</v>
      </c>
      <c r="D20" s="434" t="s">
        <v>414</v>
      </c>
      <c r="E20" s="235"/>
      <c r="F20" s="61"/>
      <c r="G20" s="61"/>
      <c r="H20" s="61"/>
    </row>
    <row r="21" spans="2:9" ht="17.649999999999999" thickBot="1" x14ac:dyDescent="0.5">
      <c r="B21" s="435"/>
      <c r="D21" s="435"/>
      <c r="E21" s="235"/>
      <c r="F21" s="61"/>
      <c r="G21" s="61"/>
      <c r="H21" s="61"/>
    </row>
    <row r="22" spans="2:9" ht="17.649999999999999" thickBot="1" x14ac:dyDescent="0.5">
      <c r="B22" s="65" t="s">
        <v>165</v>
      </c>
      <c r="D22" s="90">
        <v>7000000</v>
      </c>
      <c r="E22" s="235"/>
      <c r="F22" s="61"/>
      <c r="G22" s="61"/>
      <c r="H22" s="61"/>
      <c r="I22" s="81"/>
    </row>
    <row r="23" spans="2:9" ht="17.649999999999999" thickBot="1" x14ac:dyDescent="0.5">
      <c r="B23" s="65" t="s">
        <v>166</v>
      </c>
      <c r="D23" s="90">
        <v>53000000</v>
      </c>
      <c r="E23" s="235"/>
      <c r="F23" s="61"/>
      <c r="G23" s="61"/>
      <c r="H23" s="61"/>
      <c r="I23" s="81"/>
    </row>
    <row r="24" spans="2:9" ht="17.649999999999999" thickBot="1" x14ac:dyDescent="0.5">
      <c r="B24" s="65" t="s">
        <v>167</v>
      </c>
      <c r="D24" s="90">
        <v>60000000</v>
      </c>
      <c r="E24" s="235"/>
      <c r="F24" s="61"/>
      <c r="G24" s="61"/>
      <c r="H24" s="61"/>
      <c r="I24" s="81"/>
    </row>
    <row r="25" spans="2:9" ht="17.649999999999999" thickBot="1" x14ac:dyDescent="0.5">
      <c r="B25" s="317" t="s">
        <v>168</v>
      </c>
      <c r="C25" s="318"/>
      <c r="D25" s="319">
        <v>1000000</v>
      </c>
      <c r="E25" s="235"/>
      <c r="F25" s="61"/>
      <c r="G25" s="61"/>
      <c r="H25" s="61"/>
      <c r="I25" s="80"/>
    </row>
    <row r="26" spans="2:9" ht="17.649999999999999" thickBot="1" x14ac:dyDescent="0.5"/>
    <row r="27" spans="2:9" ht="18" customHeight="1" thickBot="1" x14ac:dyDescent="0.5">
      <c r="B27" s="442" t="s">
        <v>169</v>
      </c>
      <c r="C27" s="443"/>
      <c r="D27" s="443"/>
      <c r="E27" s="444"/>
      <c r="F27" s="445"/>
      <c r="G27" s="445"/>
      <c r="H27" s="445"/>
    </row>
  </sheetData>
  <mergeCells count="11">
    <mergeCell ref="B20:B21"/>
    <mergeCell ref="D20:D21"/>
    <mergeCell ref="B17:H18"/>
    <mergeCell ref="B27:E27"/>
    <mergeCell ref="F27:H27"/>
    <mergeCell ref="J13:K13"/>
    <mergeCell ref="B2:H5"/>
    <mergeCell ref="G9:H9"/>
    <mergeCell ref="J12:L12"/>
    <mergeCell ref="B13:H15"/>
    <mergeCell ref="J14:K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66F43-D514-4B65-B30D-DAB04BC1DED2}">
  <dimension ref="A1:I43"/>
  <sheetViews>
    <sheetView workbookViewId="0">
      <selection activeCell="F17" sqref="F17"/>
    </sheetView>
  </sheetViews>
  <sheetFormatPr baseColWidth="10" defaultColWidth="11.53125" defaultRowHeight="17.25" x14ac:dyDescent="0.45"/>
  <cols>
    <col min="1" max="1" width="14.46484375" style="60" customWidth="1"/>
    <col min="2" max="2" width="25.796875" style="60" customWidth="1"/>
    <col min="3" max="3" width="15.46484375" style="60" customWidth="1"/>
    <col min="4" max="4" width="20.46484375" style="60" customWidth="1"/>
    <col min="5" max="5" width="14.46484375" style="60" customWidth="1"/>
    <col min="6" max="6" width="26.46484375" style="60" customWidth="1"/>
    <col min="7" max="7" width="22" style="60" customWidth="1"/>
    <col min="8" max="8" width="11.53125" style="60"/>
    <col min="9" max="9" width="15.53125" style="60" bestFit="1" customWidth="1"/>
    <col min="10" max="16384" width="11.53125" style="60"/>
  </cols>
  <sheetData>
    <row r="1" spans="2:8" ht="18" customHeight="1" x14ac:dyDescent="0.45">
      <c r="B1" s="446" t="s">
        <v>391</v>
      </c>
      <c r="C1" s="447"/>
      <c r="D1" s="447"/>
      <c r="E1" s="447"/>
      <c r="F1" s="448"/>
      <c r="G1" s="61"/>
      <c r="H1" s="61"/>
    </row>
    <row r="2" spans="2:8" x14ac:dyDescent="0.45">
      <c r="B2" s="449"/>
      <c r="C2" s="450"/>
      <c r="D2" s="450"/>
      <c r="E2" s="450"/>
      <c r="F2" s="451"/>
      <c r="G2" s="61"/>
      <c r="H2" s="61"/>
    </row>
    <row r="3" spans="2:8" x14ac:dyDescent="0.45">
      <c r="B3" s="449"/>
      <c r="C3" s="450"/>
      <c r="D3" s="450"/>
      <c r="E3" s="450"/>
      <c r="F3" s="451"/>
      <c r="G3" s="61"/>
      <c r="H3" s="61"/>
    </row>
    <row r="4" spans="2:8" ht="17.649999999999999" thickBot="1" x14ac:dyDescent="0.5">
      <c r="B4" s="452"/>
      <c r="C4" s="453"/>
      <c r="D4" s="453"/>
      <c r="E4" s="453"/>
      <c r="F4" s="454"/>
      <c r="G4" s="61"/>
      <c r="H4" s="61"/>
    </row>
    <row r="5" spans="2:8" ht="10.25" customHeight="1" thickBot="1" x14ac:dyDescent="0.5"/>
    <row r="6" spans="2:8" ht="45.4" thickBot="1" x14ac:dyDescent="0.5">
      <c r="B6" s="62" t="s">
        <v>52</v>
      </c>
      <c r="C6" s="63" t="s">
        <v>53</v>
      </c>
      <c r="D6" s="63" t="s">
        <v>416</v>
      </c>
      <c r="E6" s="64"/>
      <c r="F6" s="63" t="s">
        <v>417</v>
      </c>
    </row>
    <row r="7" spans="2:8" ht="17.649999999999999" thickBot="1" x14ac:dyDescent="0.5">
      <c r="B7" s="65" t="s">
        <v>387</v>
      </c>
      <c r="C7" s="66">
        <v>500000</v>
      </c>
      <c r="D7" s="66">
        <v>5000000</v>
      </c>
      <c r="E7" s="67"/>
      <c r="F7" s="68">
        <v>5300000</v>
      </c>
      <c r="G7" s="260"/>
      <c r="H7" s="107"/>
    </row>
    <row r="8" spans="2:8" ht="17.649999999999999" thickBot="1" x14ac:dyDescent="0.5">
      <c r="B8" s="65" t="s">
        <v>388</v>
      </c>
      <c r="C8" s="66">
        <v>1000000</v>
      </c>
      <c r="D8" s="66">
        <v>10000000</v>
      </c>
      <c r="E8" s="67"/>
      <c r="F8" s="68">
        <v>9000000</v>
      </c>
      <c r="G8" s="260"/>
      <c r="H8" s="107"/>
    </row>
    <row r="9" spans="2:8" ht="17.649999999999999" thickBot="1" x14ac:dyDescent="0.5">
      <c r="B9" s="65" t="s">
        <v>390</v>
      </c>
      <c r="C9" s="66"/>
      <c r="D9" s="66">
        <v>9000000</v>
      </c>
      <c r="E9" s="67"/>
      <c r="F9" s="68">
        <v>10000000</v>
      </c>
      <c r="G9" s="107"/>
      <c r="H9" s="107"/>
    </row>
    <row r="10" spans="2:8" ht="17.649999999999999" thickBot="1" x14ac:dyDescent="0.5">
      <c r="B10" s="65" t="s">
        <v>389</v>
      </c>
      <c r="C10" s="68">
        <v>2000000</v>
      </c>
      <c r="D10" s="68">
        <v>20000000</v>
      </c>
      <c r="E10" s="67"/>
      <c r="F10" s="68">
        <v>23000000</v>
      </c>
      <c r="G10" s="107"/>
      <c r="H10" s="107"/>
    </row>
    <row r="12" spans="2:8" ht="17.649999999999999" thickBot="1" x14ac:dyDescent="0.5"/>
    <row r="13" spans="2:8" ht="17.25" customHeight="1" x14ac:dyDescent="0.45">
      <c r="B13" s="436" t="s">
        <v>419</v>
      </c>
      <c r="C13" s="437"/>
      <c r="D13" s="437"/>
      <c r="E13" s="437"/>
      <c r="F13" s="437"/>
      <c r="G13" s="320"/>
      <c r="H13" s="321"/>
    </row>
    <row r="14" spans="2:8" x14ac:dyDescent="0.45">
      <c r="B14" s="455"/>
      <c r="C14" s="413"/>
      <c r="D14" s="413"/>
      <c r="E14" s="413"/>
      <c r="F14" s="413"/>
      <c r="G14" s="61"/>
      <c r="H14" s="236"/>
    </row>
    <row r="15" spans="2:8" ht="17.649999999999999" thickBot="1" x14ac:dyDescent="0.5">
      <c r="B15" s="439"/>
      <c r="C15" s="440"/>
      <c r="D15" s="440"/>
      <c r="E15" s="440"/>
      <c r="F15" s="440"/>
      <c r="G15" s="237"/>
      <c r="H15" s="233"/>
    </row>
    <row r="16" spans="2:8" ht="17.649999999999999" thickBot="1" x14ac:dyDescent="0.5"/>
    <row r="17" spans="1:9" ht="30" x14ac:dyDescent="0.45">
      <c r="B17" s="232" t="s">
        <v>52</v>
      </c>
      <c r="D17" s="88" t="s">
        <v>63</v>
      </c>
      <c r="F17" s="78" t="s">
        <v>63</v>
      </c>
    </row>
    <row r="18" spans="1:9" ht="17.649999999999999" thickBot="1" x14ac:dyDescent="0.5">
      <c r="B18" s="252"/>
      <c r="D18" s="89" t="s">
        <v>418</v>
      </c>
      <c r="F18" s="78" t="s">
        <v>81</v>
      </c>
    </row>
    <row r="19" spans="1:9" ht="17.649999999999999" thickBot="1" x14ac:dyDescent="0.5">
      <c r="B19" s="65" t="s">
        <v>387</v>
      </c>
      <c r="D19" s="109">
        <v>7000000</v>
      </c>
      <c r="F19" s="79"/>
      <c r="G19" s="69"/>
      <c r="H19" s="69"/>
      <c r="I19" s="81"/>
    </row>
    <row r="20" spans="1:9" ht="17.649999999999999" thickBot="1" x14ac:dyDescent="0.5">
      <c r="B20" s="65" t="s">
        <v>388</v>
      </c>
      <c r="D20" s="109">
        <v>10000000</v>
      </c>
      <c r="F20" s="79"/>
      <c r="G20" s="69"/>
      <c r="H20" s="69"/>
      <c r="I20" s="81"/>
    </row>
    <row r="21" spans="1:9" ht="17.649999999999999" thickBot="1" x14ac:dyDescent="0.5">
      <c r="B21" s="65" t="s">
        <v>390</v>
      </c>
      <c r="C21" s="91"/>
      <c r="D21" s="110">
        <v>4000000</v>
      </c>
      <c r="E21" s="91"/>
      <c r="F21" s="238"/>
      <c r="G21" s="69"/>
      <c r="H21" s="69"/>
      <c r="I21" s="81"/>
    </row>
    <row r="22" spans="1:9" ht="17.649999999999999" thickBot="1" x14ac:dyDescent="0.5">
      <c r="B22" s="65" t="s">
        <v>389</v>
      </c>
      <c r="C22" s="93"/>
      <c r="D22" s="102">
        <v>25000000</v>
      </c>
      <c r="E22" s="93"/>
      <c r="F22" s="234"/>
      <c r="G22" s="95"/>
      <c r="H22" s="95"/>
      <c r="I22" s="80"/>
    </row>
    <row r="23" spans="1:9" ht="17.649999999999999" thickBot="1" x14ac:dyDescent="0.5"/>
    <row r="24" spans="1:9" ht="17.25" customHeight="1" x14ac:dyDescent="0.45">
      <c r="B24" s="253" t="s">
        <v>392</v>
      </c>
      <c r="C24" s="254"/>
      <c r="D24" s="254"/>
      <c r="E24" s="254"/>
      <c r="F24" s="254"/>
      <c r="G24" s="254"/>
      <c r="H24" s="255"/>
    </row>
    <row r="25" spans="1:9" ht="17.649999999999999" thickBot="1" x14ac:dyDescent="0.5">
      <c r="B25" s="256"/>
      <c r="C25" s="257"/>
      <c r="D25" s="257"/>
      <c r="E25" s="257"/>
      <c r="F25" s="257"/>
      <c r="G25" s="257"/>
      <c r="H25" s="258"/>
    </row>
    <row r="26" spans="1:9" ht="17.649999999999999" thickBot="1" x14ac:dyDescent="0.5"/>
    <row r="27" spans="1:9" ht="17.649999999999999" thickBot="1" x14ac:dyDescent="0.5">
      <c r="A27" s="70" t="s">
        <v>3</v>
      </c>
      <c r="B27" s="259" t="s">
        <v>0</v>
      </c>
      <c r="C27" s="259"/>
      <c r="D27" s="259"/>
      <c r="E27" s="259"/>
      <c r="F27" s="70" t="s">
        <v>1</v>
      </c>
      <c r="G27" s="71" t="s">
        <v>2</v>
      </c>
    </row>
    <row r="28" spans="1:9" x14ac:dyDescent="0.45">
      <c r="A28" s="72"/>
      <c r="B28" s="73"/>
      <c r="C28" s="73"/>
      <c r="D28" s="73"/>
      <c r="E28" s="73"/>
      <c r="F28" s="72"/>
      <c r="G28" s="82"/>
    </row>
    <row r="29" spans="1:9" x14ac:dyDescent="0.45">
      <c r="A29" s="74"/>
      <c r="B29" s="132"/>
      <c r="C29" s="69"/>
      <c r="F29" s="83"/>
      <c r="G29" s="84"/>
    </row>
    <row r="30" spans="1:9" x14ac:dyDescent="0.45">
      <c r="A30" s="74"/>
      <c r="B30" s="69"/>
      <c r="F30" s="83"/>
      <c r="G30" s="85"/>
    </row>
    <row r="31" spans="1:9" ht="38.450000000000003" customHeight="1" thickBot="1" x14ac:dyDescent="0.5">
      <c r="A31" s="75"/>
      <c r="B31" s="248"/>
      <c r="C31" s="77"/>
      <c r="D31" s="77"/>
      <c r="E31" s="87"/>
      <c r="F31" s="75"/>
      <c r="G31" s="86"/>
    </row>
    <row r="32" spans="1:9" x14ac:dyDescent="0.45">
      <c r="A32" s="72"/>
      <c r="B32" s="73"/>
      <c r="C32" s="73"/>
      <c r="D32" s="73"/>
      <c r="E32" s="73"/>
      <c r="F32" s="72"/>
      <c r="G32" s="82"/>
    </row>
    <row r="33" spans="1:7" x14ac:dyDescent="0.45">
      <c r="A33" s="74"/>
      <c r="B33" s="132"/>
      <c r="C33" s="69"/>
      <c r="F33" s="83"/>
      <c r="G33" s="84"/>
    </row>
    <row r="34" spans="1:7" x14ac:dyDescent="0.45">
      <c r="A34" s="74"/>
      <c r="B34" s="69"/>
      <c r="C34" s="69"/>
      <c r="D34" s="69"/>
      <c r="F34" s="83"/>
      <c r="G34" s="85"/>
    </row>
    <row r="35" spans="1:7" ht="17.649999999999999" thickBot="1" x14ac:dyDescent="0.5">
      <c r="A35" s="75"/>
      <c r="B35" s="248"/>
      <c r="C35" s="77"/>
      <c r="D35" s="77"/>
      <c r="E35" s="87"/>
      <c r="F35" s="75"/>
      <c r="G35" s="86"/>
    </row>
    <row r="36" spans="1:7" x14ac:dyDescent="0.45">
      <c r="A36" s="72"/>
      <c r="B36" s="73"/>
      <c r="C36" s="73"/>
      <c r="D36" s="73"/>
      <c r="E36" s="73"/>
      <c r="F36" s="72"/>
      <c r="G36" s="82"/>
    </row>
    <row r="37" spans="1:7" x14ac:dyDescent="0.45">
      <c r="A37" s="74"/>
      <c r="B37" s="132"/>
      <c r="C37" s="69"/>
      <c r="D37" s="69"/>
      <c r="F37" s="96"/>
      <c r="G37" s="97"/>
    </row>
    <row r="38" spans="1:7" x14ac:dyDescent="0.45">
      <c r="A38" s="74"/>
      <c r="B38" s="69"/>
      <c r="C38" s="69"/>
      <c r="D38" s="69"/>
      <c r="F38" s="96"/>
      <c r="G38" s="97"/>
    </row>
    <row r="39" spans="1:7" ht="17.649999999999999" thickBot="1" x14ac:dyDescent="0.5">
      <c r="A39" s="75"/>
      <c r="B39" s="249"/>
      <c r="C39" s="76"/>
      <c r="D39" s="76"/>
      <c r="E39" s="250"/>
      <c r="F39" s="98"/>
      <c r="G39" s="99"/>
    </row>
    <row r="40" spans="1:7" x14ac:dyDescent="0.45">
      <c r="A40" s="72"/>
      <c r="B40" s="73"/>
      <c r="C40" s="73"/>
      <c r="D40" s="73"/>
      <c r="E40" s="73"/>
      <c r="F40" s="100"/>
      <c r="G40" s="101"/>
    </row>
    <row r="41" spans="1:7" x14ac:dyDescent="0.45">
      <c r="A41" s="74"/>
      <c r="B41" s="69"/>
      <c r="C41" s="69"/>
      <c r="D41" s="69"/>
      <c r="E41" s="69"/>
      <c r="F41" s="96"/>
      <c r="G41" s="97"/>
    </row>
    <row r="42" spans="1:7" x14ac:dyDescent="0.45">
      <c r="A42" s="74"/>
      <c r="C42" s="69"/>
      <c r="D42" s="69"/>
      <c r="E42" s="251"/>
      <c r="F42" s="96"/>
      <c r="G42" s="97"/>
    </row>
    <row r="43" spans="1:7" ht="18" customHeight="1" thickBot="1" x14ac:dyDescent="0.5">
      <c r="A43" s="75"/>
      <c r="B43" s="249"/>
      <c r="C43" s="76"/>
      <c r="D43" s="76"/>
      <c r="E43" s="250"/>
      <c r="F43" s="98"/>
      <c r="G43" s="99"/>
    </row>
  </sheetData>
  <mergeCells count="2">
    <mergeCell ref="B1:F4"/>
    <mergeCell ref="B13:F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A9242-2F36-4D3C-90B6-1428F9E4C9A2}">
  <dimension ref="B1:G23"/>
  <sheetViews>
    <sheetView workbookViewId="0">
      <selection activeCell="F17" sqref="F17"/>
    </sheetView>
  </sheetViews>
  <sheetFormatPr baseColWidth="10" defaultColWidth="11.53125" defaultRowHeight="17.25" x14ac:dyDescent="0.45"/>
  <cols>
    <col min="1" max="1" width="5.33203125" style="60" customWidth="1"/>
    <col min="2" max="2" width="25.796875" style="60" customWidth="1"/>
    <col min="3" max="3" width="15.46484375" style="60" customWidth="1"/>
    <col min="4" max="4" width="25.46484375" style="60" bestFit="1" customWidth="1"/>
    <col min="5" max="5" width="14.46484375" style="60" customWidth="1"/>
    <col min="6" max="6" width="26.46484375" style="60" customWidth="1"/>
    <col min="7" max="7" width="17" style="93" customWidth="1"/>
    <col min="8" max="16384" width="11.53125" style="60"/>
  </cols>
  <sheetData>
    <row r="1" spans="2:7" ht="17.649999999999999" thickBot="1" x14ac:dyDescent="0.5"/>
    <row r="2" spans="2:7" ht="18" customHeight="1" x14ac:dyDescent="0.45">
      <c r="B2" s="414" t="s">
        <v>80</v>
      </c>
      <c r="C2" s="415"/>
      <c r="D2" s="415"/>
      <c r="E2" s="415"/>
      <c r="F2" s="416"/>
    </row>
    <row r="3" spans="2:7" x14ac:dyDescent="0.45">
      <c r="B3" s="417"/>
      <c r="C3" s="418"/>
      <c r="D3" s="418"/>
      <c r="E3" s="418"/>
      <c r="F3" s="419"/>
    </row>
    <row r="4" spans="2:7" x14ac:dyDescent="0.45">
      <c r="B4" s="417"/>
      <c r="C4" s="418"/>
      <c r="D4" s="418"/>
      <c r="E4" s="418"/>
      <c r="F4" s="419"/>
    </row>
    <row r="5" spans="2:7" ht="17.649999999999999" thickBot="1" x14ac:dyDescent="0.5">
      <c r="B5" s="420"/>
      <c r="C5" s="421"/>
      <c r="D5" s="421"/>
      <c r="E5" s="421"/>
      <c r="F5" s="422"/>
    </row>
    <row r="6" spans="2:7" ht="10.25" customHeight="1" thickBot="1" x14ac:dyDescent="0.5"/>
    <row r="7" spans="2:7" ht="31.25" customHeight="1" thickBot="1" x14ac:dyDescent="0.5">
      <c r="B7" s="62" t="s">
        <v>52</v>
      </c>
      <c r="C7" s="63" t="s">
        <v>53</v>
      </c>
      <c r="D7" s="63" t="s">
        <v>420</v>
      </c>
      <c r="E7" s="64"/>
      <c r="F7" s="63" t="s">
        <v>411</v>
      </c>
    </row>
    <row r="8" spans="2:7" ht="17.649999999999999" thickBot="1" x14ac:dyDescent="0.5">
      <c r="B8" s="65" t="s">
        <v>54</v>
      </c>
      <c r="C8" s="66">
        <v>1000000</v>
      </c>
      <c r="D8" s="66">
        <v>15000000</v>
      </c>
      <c r="E8" s="67"/>
      <c r="F8" s="68">
        <v>17000000</v>
      </c>
    </row>
    <row r="9" spans="2:7" ht="17.649999999999999" thickBot="1" x14ac:dyDescent="0.5">
      <c r="B9" s="65" t="s">
        <v>55</v>
      </c>
      <c r="C9" s="66">
        <v>2000000</v>
      </c>
      <c r="D9" s="66">
        <v>17000000</v>
      </c>
      <c r="E9" s="67"/>
      <c r="F9" s="68">
        <v>18000000</v>
      </c>
    </row>
    <row r="10" spans="2:7" ht="17.649999999999999" thickBot="1" x14ac:dyDescent="0.5">
      <c r="B10" s="65" t="s">
        <v>56</v>
      </c>
      <c r="C10" s="149"/>
      <c r="D10" s="66">
        <v>18000000</v>
      </c>
      <c r="E10" s="67"/>
      <c r="F10" s="68">
        <v>15000000</v>
      </c>
    </row>
    <row r="11" spans="2:7" ht="17.649999999999999" thickBot="1" x14ac:dyDescent="0.5">
      <c r="B11" s="65" t="s">
        <v>57</v>
      </c>
      <c r="C11" s="68">
        <v>3000000</v>
      </c>
      <c r="D11" s="68">
        <v>25000000</v>
      </c>
      <c r="E11" s="67"/>
      <c r="F11" s="68">
        <v>20000000</v>
      </c>
    </row>
    <row r="12" spans="2:7" ht="17.649999999999999" thickBot="1" x14ac:dyDescent="0.5"/>
    <row r="13" spans="2:7" x14ac:dyDescent="0.45">
      <c r="B13" s="436" t="s">
        <v>419</v>
      </c>
      <c r="C13" s="437"/>
      <c r="D13" s="437"/>
      <c r="E13" s="437"/>
      <c r="F13" s="438"/>
    </row>
    <row r="14" spans="2:7" ht="17.649999999999999" thickBot="1" x14ac:dyDescent="0.5">
      <c r="B14" s="439"/>
      <c r="C14" s="440"/>
      <c r="D14" s="440"/>
      <c r="E14" s="440"/>
      <c r="F14" s="441"/>
    </row>
    <row r="15" spans="2:7" ht="17.649999999999999" thickBot="1" x14ac:dyDescent="0.5"/>
    <row r="16" spans="2:7" ht="30" x14ac:dyDescent="0.45">
      <c r="B16" s="434" t="s">
        <v>52</v>
      </c>
      <c r="D16" s="88" t="s">
        <v>63</v>
      </c>
      <c r="G16" s="60"/>
    </row>
    <row r="17" spans="2:7" ht="17.649999999999999" thickBot="1" x14ac:dyDescent="0.5">
      <c r="B17" s="435"/>
      <c r="D17" s="89" t="s">
        <v>421</v>
      </c>
      <c r="G17" s="60"/>
    </row>
    <row r="18" spans="2:7" ht="17.649999999999999" thickBot="1" x14ac:dyDescent="0.5">
      <c r="B18" s="108" t="s">
        <v>54</v>
      </c>
      <c r="D18" s="102">
        <v>27000000</v>
      </c>
      <c r="E18" s="93"/>
      <c r="G18" s="60"/>
    </row>
    <row r="19" spans="2:7" ht="17.649999999999999" thickBot="1" x14ac:dyDescent="0.5">
      <c r="B19" s="108" t="s">
        <v>55</v>
      </c>
      <c r="D19" s="102">
        <v>12000000</v>
      </c>
      <c r="E19" s="93"/>
      <c r="G19" s="60"/>
    </row>
    <row r="20" spans="2:7" ht="17.649999999999999" thickBot="1" x14ac:dyDescent="0.5">
      <c r="B20" s="111" t="s">
        <v>56</v>
      </c>
      <c r="C20" s="91"/>
      <c r="D20" s="102">
        <v>4000000</v>
      </c>
      <c r="E20" s="93"/>
      <c r="G20" s="60"/>
    </row>
    <row r="21" spans="2:7" ht="17.649999999999999" thickBot="1" x14ac:dyDescent="0.5">
      <c r="B21" s="111" t="s">
        <v>57</v>
      </c>
      <c r="C21" s="93"/>
      <c r="D21" s="102">
        <v>32000000</v>
      </c>
      <c r="E21" s="93"/>
      <c r="G21" s="60"/>
    </row>
    <row r="22" spans="2:7" ht="17.649999999999999" thickBot="1" x14ac:dyDescent="0.5">
      <c r="G22" s="60"/>
    </row>
    <row r="23" spans="2:7" ht="17.649999999999999" thickBot="1" x14ac:dyDescent="0.5">
      <c r="B23" s="456" t="s">
        <v>422</v>
      </c>
      <c r="C23" s="457"/>
      <c r="D23" s="457"/>
      <c r="E23" s="458"/>
    </row>
  </sheetData>
  <mergeCells count="4">
    <mergeCell ref="B16:B17"/>
    <mergeCell ref="B23:E23"/>
    <mergeCell ref="B2:F5"/>
    <mergeCell ref="B13:F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C8DE3-BA8F-477B-BAD6-D4C4DD7CFBA2}">
  <dimension ref="B1:F23"/>
  <sheetViews>
    <sheetView workbookViewId="0">
      <selection activeCell="C8" sqref="C8"/>
    </sheetView>
  </sheetViews>
  <sheetFormatPr baseColWidth="10" defaultColWidth="11.53125" defaultRowHeight="17.25" x14ac:dyDescent="0.45"/>
  <cols>
    <col min="1" max="1" width="11.53125" style="60"/>
    <col min="2" max="2" width="30.1328125" style="60" customWidth="1"/>
    <col min="3" max="3" width="21.86328125" style="60" customWidth="1"/>
    <col min="4" max="4" width="24.19921875" style="60" customWidth="1"/>
    <col min="5" max="5" width="11.53125" style="60"/>
    <col min="6" max="6" width="23.796875" style="60" customWidth="1"/>
    <col min="7" max="7" width="24.19921875" style="60" customWidth="1"/>
    <col min="8" max="16384" width="11.53125" style="60"/>
  </cols>
  <sheetData>
    <row r="1" spans="2:6" ht="17.649999999999999" thickBot="1" x14ac:dyDescent="0.5"/>
    <row r="2" spans="2:6" x14ac:dyDescent="0.45">
      <c r="B2" s="459" t="s">
        <v>385</v>
      </c>
      <c r="C2" s="460"/>
      <c r="D2" s="460"/>
      <c r="E2" s="460"/>
      <c r="F2" s="461"/>
    </row>
    <row r="3" spans="2:6" x14ac:dyDescent="0.45">
      <c r="B3" s="462"/>
      <c r="C3" s="463"/>
      <c r="D3" s="463"/>
      <c r="E3" s="463"/>
      <c r="F3" s="464"/>
    </row>
    <row r="4" spans="2:6" x14ac:dyDescent="0.45">
      <c r="B4" s="462"/>
      <c r="C4" s="463"/>
      <c r="D4" s="463"/>
      <c r="E4" s="463"/>
      <c r="F4" s="464"/>
    </row>
    <row r="5" spans="2:6" ht="17.649999999999999" thickBot="1" x14ac:dyDescent="0.5">
      <c r="B5" s="465"/>
      <c r="C5" s="466"/>
      <c r="D5" s="466"/>
      <c r="E5" s="466"/>
      <c r="F5" s="467"/>
    </row>
    <row r="6" spans="2:6" ht="17.649999999999999" thickBot="1" x14ac:dyDescent="0.5"/>
    <row r="7" spans="2:6" ht="45.4" thickBot="1" x14ac:dyDescent="0.5">
      <c r="B7" s="62" t="s">
        <v>52</v>
      </c>
      <c r="C7" s="63" t="s">
        <v>53</v>
      </c>
      <c r="D7" s="63" t="s">
        <v>423</v>
      </c>
      <c r="E7" s="64"/>
      <c r="F7" s="63" t="s">
        <v>411</v>
      </c>
    </row>
    <row r="8" spans="2:6" ht="17.649999999999999" thickBot="1" x14ac:dyDescent="0.5">
      <c r="B8" s="65" t="s">
        <v>54</v>
      </c>
      <c r="C8" s="66">
        <v>6000000</v>
      </c>
      <c r="D8" s="66">
        <v>30000000</v>
      </c>
      <c r="E8" s="67"/>
      <c r="F8" s="68">
        <v>35000000</v>
      </c>
    </row>
    <row r="9" spans="2:6" ht="17.649999999999999" thickBot="1" x14ac:dyDescent="0.5">
      <c r="B9" s="65" t="s">
        <v>55</v>
      </c>
      <c r="C9" s="66">
        <v>4000000</v>
      </c>
      <c r="D9" s="66">
        <v>21000000</v>
      </c>
      <c r="E9" s="67"/>
      <c r="F9" s="68">
        <v>22000000</v>
      </c>
    </row>
    <row r="10" spans="2:6" ht="17.649999999999999" thickBot="1" x14ac:dyDescent="0.5">
      <c r="B10" s="65" t="s">
        <v>56</v>
      </c>
      <c r="C10" s="149"/>
      <c r="D10" s="66">
        <v>15000000</v>
      </c>
      <c r="E10" s="67"/>
      <c r="F10" s="68">
        <v>18000000</v>
      </c>
    </row>
    <row r="11" spans="2:6" ht="17.649999999999999" thickBot="1" x14ac:dyDescent="0.5">
      <c r="B11" s="65" t="s">
        <v>57</v>
      </c>
      <c r="C11" s="68">
        <v>3000000</v>
      </c>
      <c r="D11" s="68">
        <v>18000000</v>
      </c>
      <c r="E11" s="67"/>
      <c r="F11" s="68">
        <v>26000000</v>
      </c>
    </row>
    <row r="12" spans="2:6" ht="17.649999999999999" thickBot="1" x14ac:dyDescent="0.5"/>
    <row r="13" spans="2:6" x14ac:dyDescent="0.45">
      <c r="B13" s="468" t="s">
        <v>424</v>
      </c>
      <c r="C13" s="469"/>
      <c r="D13" s="469"/>
      <c r="E13" s="469"/>
      <c r="F13" s="470"/>
    </row>
    <row r="14" spans="2:6" ht="17.649999999999999" thickBot="1" x14ac:dyDescent="0.5">
      <c r="B14" s="471"/>
      <c r="C14" s="472"/>
      <c r="D14" s="472"/>
      <c r="E14" s="472"/>
      <c r="F14" s="473"/>
    </row>
    <row r="15" spans="2:6" ht="17.649999999999999" thickBot="1" x14ac:dyDescent="0.5"/>
    <row r="16" spans="2:6" ht="30" x14ac:dyDescent="0.45">
      <c r="B16" s="232" t="s">
        <v>52</v>
      </c>
      <c r="D16" s="88" t="s">
        <v>63</v>
      </c>
    </row>
    <row r="17" spans="2:6" ht="17.649999999999999" thickBot="1" x14ac:dyDescent="0.5">
      <c r="B17" s="65" t="s">
        <v>54</v>
      </c>
      <c r="D17" s="90">
        <v>32000000</v>
      </c>
    </row>
    <row r="18" spans="2:6" ht="17.649999999999999" thickBot="1" x14ac:dyDescent="0.5">
      <c r="B18" s="65" t="s">
        <v>55</v>
      </c>
      <c r="D18" s="90">
        <v>10000000</v>
      </c>
    </row>
    <row r="19" spans="2:6" ht="17.649999999999999" thickBot="1" x14ac:dyDescent="0.5">
      <c r="B19" s="111" t="s">
        <v>56</v>
      </c>
      <c r="C19" s="91"/>
      <c r="D19" s="110">
        <v>9000000</v>
      </c>
      <c r="E19" s="91"/>
    </row>
    <row r="20" spans="2:6" ht="17.649999999999999" thickBot="1" x14ac:dyDescent="0.5">
      <c r="B20" s="92" t="s">
        <v>57</v>
      </c>
      <c r="C20" s="93"/>
      <c r="D20" s="94">
        <v>35000000</v>
      </c>
      <c r="E20" s="93"/>
    </row>
    <row r="21" spans="2:6" ht="17.649999999999999" thickBot="1" x14ac:dyDescent="0.5"/>
    <row r="22" spans="2:6" x14ac:dyDescent="0.45">
      <c r="B22" s="468" t="s">
        <v>386</v>
      </c>
      <c r="C22" s="469"/>
      <c r="D22" s="469"/>
      <c r="E22" s="469"/>
      <c r="F22" s="470"/>
    </row>
    <row r="23" spans="2:6" ht="17.649999999999999" thickBot="1" x14ac:dyDescent="0.5">
      <c r="B23" s="471"/>
      <c r="C23" s="472"/>
      <c r="D23" s="472"/>
      <c r="E23" s="472"/>
      <c r="F23" s="473"/>
    </row>
  </sheetData>
  <mergeCells count="3">
    <mergeCell ref="B2:F5"/>
    <mergeCell ref="B13:F14"/>
    <mergeCell ref="B22:F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Devengado 1</vt:lpstr>
      <vt:lpstr>Tarea Dev 1</vt:lpstr>
      <vt:lpstr>Préstamos 1</vt:lpstr>
      <vt:lpstr>Préstamos 2</vt:lpstr>
      <vt:lpstr>Tarea Préstamos 3</vt:lpstr>
      <vt:lpstr>Inversiones 0</vt:lpstr>
      <vt:lpstr>Inversiones 1</vt:lpstr>
      <vt:lpstr>Inversiones 2</vt:lpstr>
      <vt:lpstr>Inversiones 3</vt:lpstr>
      <vt:lpstr>Forward 1</vt:lpstr>
      <vt:lpstr>Forward 2</vt:lpstr>
      <vt:lpstr>Deterioro 0</vt:lpstr>
      <vt:lpstr>Deterioro 1</vt:lpstr>
      <vt:lpstr>Deterioro 2</vt:lpstr>
      <vt:lpstr>Clasificación de Cuentas</vt:lpstr>
      <vt:lpstr>Rubros IFRS 1</vt:lpstr>
      <vt:lpstr>Clasificación de Cuentas 2</vt:lpstr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Andrés Filgueira</dc:creator>
  <cp:lastModifiedBy>Carlos Andrés Filgueira</cp:lastModifiedBy>
  <cp:lastPrinted>2024-10-25T13:20:48Z</cp:lastPrinted>
  <dcterms:created xsi:type="dcterms:W3CDTF">2021-03-22T23:25:15Z</dcterms:created>
  <dcterms:modified xsi:type="dcterms:W3CDTF">2025-03-31T21:32:51Z</dcterms:modified>
</cp:coreProperties>
</file>